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9405" windowHeight="4605" activeTab="3"/>
  </bookViews>
  <sheets>
    <sheet name="IS-Q2(07)" sheetId="1" r:id="rId1"/>
    <sheet name="BS-Q2(07)" sheetId="2" r:id="rId2"/>
    <sheet name="Equity-Q2(07)" sheetId="3" r:id="rId3"/>
    <sheet name="Cash Flow-Q2(07)" sheetId="4" r:id="rId4"/>
  </sheets>
  <definedNames>
    <definedName name="_xlnm.Print_Area" localSheetId="2">'Equity-Q2(07)'!$A$1:$K$71</definedName>
  </definedNames>
  <calcPr fullCalcOnLoad="1"/>
</workbook>
</file>

<file path=xl/sharedStrings.xml><?xml version="1.0" encoding="utf-8"?>
<sst xmlns="http://schemas.openxmlformats.org/spreadsheetml/2006/main" count="187" uniqueCount="144">
  <si>
    <t>P.I.E. INDUSTRIAL BERHAD ( 424086-X )</t>
  </si>
  <si>
    <t>RM'000</t>
  </si>
  <si>
    <t>Profit before tax</t>
  </si>
  <si>
    <t>Operating profit before working capital changes</t>
  </si>
  <si>
    <t>Tax paid</t>
  </si>
  <si>
    <t>Adjustments for:</t>
  </si>
  <si>
    <t xml:space="preserve">   Non-cash items</t>
  </si>
  <si>
    <t xml:space="preserve">   Non-operating items</t>
  </si>
  <si>
    <t>Short-term deposits with licensed banks</t>
  </si>
  <si>
    <t>Cash and bank balances</t>
  </si>
  <si>
    <t>UNAUDITED CONDENSED CONSOLIDATED CASH FLOW STATEMENTS</t>
  </si>
  <si>
    <t>Changes in working capital:</t>
  </si>
  <si>
    <t xml:space="preserve">   Net change in current assets</t>
  </si>
  <si>
    <t xml:space="preserve">   Net change in current liabilities</t>
  </si>
  <si>
    <t>CASH FLOWS FROM INVESTING ACTIVITIES</t>
  </si>
  <si>
    <t>Interest received</t>
  </si>
  <si>
    <t>Purchase of investment in bond funds</t>
  </si>
  <si>
    <t>Purchase of property, plant and equipment</t>
  </si>
  <si>
    <t>CASH FLOWS FROM OPERATING ACTIVITIES</t>
  </si>
  <si>
    <t>Proceed from issuance of Company's ESOS shares</t>
  </si>
  <si>
    <t>Interest paid</t>
  </si>
  <si>
    <t>CASH FLOWS FROM FINANCING ACTIVITIES</t>
  </si>
  <si>
    <t>Net cash used in investing activities</t>
  </si>
  <si>
    <t>UNAUDITED CONDENSED CONSOLIDATED STATEMENT OF CHANGES IN EQUITY</t>
  </si>
  <si>
    <t xml:space="preserve">Share </t>
  </si>
  <si>
    <t>Non-</t>
  </si>
  <si>
    <t>Distributable</t>
  </si>
  <si>
    <t>Capital</t>
  </si>
  <si>
    <t>distributable</t>
  </si>
  <si>
    <t>Retained profits</t>
  </si>
  <si>
    <t>Total</t>
  </si>
  <si>
    <t>Exchange difference on translation of net investment in   foreign subsidiaries</t>
  </si>
  <si>
    <t>Transfer of revaluation reserve</t>
  </si>
  <si>
    <t>Net income recognised directly in equity</t>
  </si>
  <si>
    <t>Net profit for the year</t>
  </si>
  <si>
    <t>Issue of ordinary share pursuant to ESOS</t>
  </si>
  <si>
    <t>Balance as of January 1, 2006</t>
  </si>
  <si>
    <t>P.I.E. INDUSTRIAL BERHAD ( COMPANY NO. : 424086-X )</t>
  </si>
  <si>
    <t>UNAUDITED CONDENSED CONSOLIDATED BALANCE SHEETS</t>
  </si>
  <si>
    <t>AS AT</t>
  </si>
  <si>
    <t>AS AT END</t>
  </si>
  <si>
    <t>PRECEDING</t>
  </si>
  <si>
    <t>OF CURRENT</t>
  </si>
  <si>
    <t>FINANCIAL</t>
  </si>
  <si>
    <t>QUARTER</t>
  </si>
  <si>
    <t>YEAR END</t>
  </si>
  <si>
    <t>Note</t>
  </si>
  <si>
    <t>---------</t>
  </si>
  <si>
    <t>------------------</t>
  </si>
  <si>
    <t>ASSETS</t>
  </si>
  <si>
    <t>Non-current assets</t>
  </si>
  <si>
    <t>Property, plant and equipment</t>
  </si>
  <si>
    <t>Investment properties</t>
  </si>
  <si>
    <t>Goodwill on consolidation</t>
  </si>
  <si>
    <t>Deferred tax assets</t>
  </si>
  <si>
    <t>Current assets</t>
  </si>
  <si>
    <t>Inventories</t>
  </si>
  <si>
    <t>Cash and cash equivalents</t>
  </si>
  <si>
    <t>TOTAL ASSETS</t>
  </si>
  <si>
    <t>EQUITY AND LIABILITIES</t>
  </si>
  <si>
    <t>Share capital</t>
  </si>
  <si>
    <t>Reserves</t>
  </si>
  <si>
    <t>Total equity</t>
  </si>
  <si>
    <t>Non-current liabilities</t>
  </si>
  <si>
    <t>Deferred tax liabilities</t>
  </si>
  <si>
    <t>Current liabilities</t>
  </si>
  <si>
    <t>Total liabilities</t>
  </si>
  <si>
    <t>TOTAL EQUITY AND LIABILITIES</t>
  </si>
  <si>
    <t>NET ASSETS</t>
  </si>
  <si>
    <t>UNAUDITED CONDENSED CONSOLIDATED INCOME STATEMENTS</t>
  </si>
  <si>
    <t>INDIVIDUAL QUARTER</t>
  </si>
  <si>
    <t>CUMULATIVE QUARTER</t>
  </si>
  <si>
    <t>----------------------------------------------</t>
  </si>
  <si>
    <t>CURRENT</t>
  </si>
  <si>
    <t>YEAR</t>
  </si>
  <si>
    <t>CORRESPONDING</t>
  </si>
  <si>
    <t>TO DATE</t>
  </si>
  <si>
    <t>PERIOD</t>
  </si>
  <si>
    <t>-----------</t>
  </si>
  <si>
    <t>Revenue</t>
  </si>
  <si>
    <t xml:space="preserve">Cost of sales </t>
  </si>
  <si>
    <t>Gross profit</t>
  </si>
  <si>
    <t>Other operating income</t>
  </si>
  <si>
    <t>Administrative and distribution expenses</t>
  </si>
  <si>
    <t>Other operating expenses</t>
  </si>
  <si>
    <t>Income from other investments</t>
  </si>
  <si>
    <t>Finance costs</t>
  </si>
  <si>
    <t>Income tax expense</t>
  </si>
  <si>
    <t>Profit for the period</t>
  </si>
  <si>
    <t>Basic earnings per ordinary share (sen)</t>
  </si>
  <si>
    <t>Diluted earnings per ordinary share (sen)</t>
  </si>
  <si>
    <t>REPRESENTED BY:-</t>
  </si>
  <si>
    <t>NET ASSETS PER SHARE ATTRIBUTABLE</t>
  </si>
  <si>
    <t xml:space="preserve">TO ORDINARY EQUITY HOLDERS OF THE </t>
  </si>
  <si>
    <t>PARENT (RM)</t>
  </si>
  <si>
    <t>Treasury</t>
  </si>
  <si>
    <t>Shares</t>
  </si>
  <si>
    <t>Repurchase of treasury shares</t>
  </si>
  <si>
    <t>Proceeds from disposal of property, plant and equipment</t>
  </si>
  <si>
    <t>Decrease in bank borrowings</t>
  </si>
  <si>
    <t>Trade and other receivables</t>
  </si>
  <si>
    <t>Other assets</t>
  </si>
  <si>
    <t>Current tax assets</t>
  </si>
  <si>
    <t>Trade and other payables</t>
  </si>
  <si>
    <t>Current tax liabilities</t>
  </si>
  <si>
    <t>Balance as of December 31, 2006</t>
  </si>
  <si>
    <t>Repurchase of 1,207,000 treasury shares</t>
  </si>
  <si>
    <t>Advances to jointly controlled entity</t>
  </si>
  <si>
    <t>The Unaudited Condensed Consolidated Income Statements should be read in conjunction with the Annual Audited Financial Statements for the financial year ended December 31, 2006 and the accompanying explanatory notes attached to the interim financial report.</t>
  </si>
  <si>
    <t>(RESTATED)</t>
  </si>
  <si>
    <t>31.12.2006</t>
  </si>
  <si>
    <t>Prepaid lease payments</t>
  </si>
  <si>
    <t>Total non-current assets</t>
  </si>
  <si>
    <t>Total current assets</t>
  </si>
  <si>
    <t>Capital and reserves attributable to equity</t>
  </si>
  <si>
    <t>holders of the Company</t>
  </si>
  <si>
    <t>Less: Treasury Shares, at Cost</t>
  </si>
  <si>
    <t>Total current liabilities</t>
  </si>
  <si>
    <t>The Unaudited Condensed Consolidated Balance Sheets should be read in conjunction with the Annual Audited Financial Statements for the financial year ended December 31, 2006 and the accompanying explanatory notes attached to the interim financial report.</t>
  </si>
  <si>
    <t>Balance as of January 1, 2007</t>
  </si>
  <si>
    <t>Net profit for the period</t>
  </si>
  <si>
    <t>The Unaudited Condensed Consolidated Statement of Changes in Equity should be read in conjunction with the Annual Audited Financial Statements for the financial year ended December 31, 2006 and the accompanying explanatory notes attached to the interim financial report.</t>
  </si>
  <si>
    <t xml:space="preserve">   Income tax expense</t>
  </si>
  <si>
    <t>Net cash generated from/ (used in) operating activities</t>
  </si>
  <si>
    <t>Effect of foreign exchange rate differences</t>
  </si>
  <si>
    <t>CASH AND CASH EQUIVALENTS AT BEGINNING OF PERIOD</t>
  </si>
  <si>
    <t>CASH AND CASH EQUIVALENTS AT END OF PERIOD</t>
  </si>
  <si>
    <t xml:space="preserve">NET INCREASE/ (DECREASE) IN CASH AND CASH EQUIVALENTS </t>
  </si>
  <si>
    <t>The Unaudited Condensed Consolidated cash flow statements should be read in conjunction with the Annual Audited Financial Statements for the financial year ended December 31, 2006 and the accompanying explanatory notes attached to the interim financial report.</t>
  </si>
  <si>
    <t>Total recognised income and expense for the period</t>
  </si>
  <si>
    <t>Total recognised income and expense for the year</t>
  </si>
  <si>
    <t>FOR THE 2ND QUARTER ENDED 30 JUNE 2007</t>
  </si>
  <si>
    <t>30.06.2007</t>
  </si>
  <si>
    <t>30.06.2006</t>
  </si>
  <si>
    <t>AS AT 30 JUNE 2007</t>
  </si>
  <si>
    <t>Other investment</t>
  </si>
  <si>
    <t>Dividends</t>
  </si>
  <si>
    <t>Repurchase of 239,800 treasury shares</t>
  </si>
  <si>
    <t>Balance as of June 30, 2007</t>
  </si>
  <si>
    <t>Dividend paid</t>
  </si>
  <si>
    <t>Tax refunded</t>
  </si>
  <si>
    <t>6 months ended</t>
  </si>
  <si>
    <t>Cash generated from/ (used in) operations</t>
  </si>
  <si>
    <t>Net cash used in financing activities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</si>
</sst>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_);\(#,##0.0\)"/>
    <numFmt numFmtId="167" formatCode="0.000_);\(0.000\)"/>
    <numFmt numFmtId="168" formatCode="0.000"/>
    <numFmt numFmtId="169" formatCode="_(* #,##0.000_);_(* \(#,##0.000\);_(* &quot;-&quot;??_);_(@_)"/>
    <numFmt numFmtId="170" formatCode="_(* #,##0.0000_);_(* \(#,##0.0000\);_(* &quot;-&quot;??_);_(@_)"/>
  </numFmts>
  <fonts count="10">
    <font>
      <sz val="10"/>
      <name val="Arial"/>
      <family val="0"/>
    </font>
    <font>
      <b/>
      <sz val="14"/>
      <name val="Bookman Old Style"/>
      <family val="1"/>
    </font>
    <font>
      <sz val="11"/>
      <name val="Arial"/>
      <family val="2"/>
    </font>
    <font>
      <b/>
      <sz val="11"/>
      <name val="Arial"/>
      <family val="2"/>
    </font>
    <font>
      <sz val="8"/>
      <name val="Arial"/>
      <family val="0"/>
    </font>
    <font>
      <b/>
      <sz val="10"/>
      <name val="Arial"/>
      <family val="2"/>
    </font>
    <font>
      <b/>
      <sz val="8"/>
      <name val="Bookman Old Style"/>
      <family val="1"/>
    </font>
    <font>
      <b/>
      <sz val="8"/>
      <name val="Arial"/>
      <family val="2"/>
    </font>
    <font>
      <u val="single"/>
      <sz val="10"/>
      <color indexed="12"/>
      <name val="Arial"/>
      <family val="0"/>
    </font>
    <font>
      <u val="single"/>
      <sz val="10"/>
      <color indexed="36"/>
      <name val="Arial"/>
      <family val="0"/>
    </font>
  </fonts>
  <fills count="2">
    <fill>
      <patternFill/>
    </fill>
    <fill>
      <patternFill patternType="gray125"/>
    </fill>
  </fills>
  <borders count="8">
    <border>
      <left/>
      <right/>
      <top/>
      <bottom/>
      <diagonal/>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87">
    <xf numFmtId="0" fontId="0" fillId="0" borderId="0" xfId="0" applyAlignment="1">
      <alignment/>
    </xf>
    <xf numFmtId="0" fontId="1" fillId="0" borderId="0" xfId="0" applyFont="1" applyAlignment="1">
      <alignment/>
    </xf>
    <xf numFmtId="37" fontId="0" fillId="0" borderId="0" xfId="0" applyNumberFormat="1" applyAlignment="1">
      <alignment/>
    </xf>
    <xf numFmtId="0" fontId="0" fillId="0" borderId="0" xfId="0" applyBorder="1" applyAlignment="1">
      <alignment/>
    </xf>
    <xf numFmtId="37" fontId="0" fillId="0" borderId="0" xfId="0" applyNumberFormat="1" applyBorder="1" applyAlignment="1">
      <alignment/>
    </xf>
    <xf numFmtId="0" fontId="2" fillId="0" borderId="0" xfId="0" applyFont="1" applyBorder="1" applyAlignment="1">
      <alignment/>
    </xf>
    <xf numFmtId="37" fontId="2" fillId="0" borderId="0" xfId="0" applyNumberFormat="1" applyFont="1" applyBorder="1" applyAlignment="1">
      <alignment/>
    </xf>
    <xf numFmtId="37" fontId="3" fillId="0" borderId="0" xfId="0" applyNumberFormat="1" applyFont="1" applyBorder="1" applyAlignment="1">
      <alignment horizontal="center"/>
    </xf>
    <xf numFmtId="0" fontId="2" fillId="0" borderId="0" xfId="0" applyFont="1" applyBorder="1" applyAlignment="1">
      <alignment horizontal="center"/>
    </xf>
    <xf numFmtId="37" fontId="2" fillId="0" borderId="0" xfId="0" applyNumberFormat="1"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horizontal="justify"/>
    </xf>
    <xf numFmtId="37" fontId="2" fillId="0" borderId="0" xfId="0" applyNumberFormat="1" applyFont="1" applyBorder="1" applyAlignment="1" quotePrefix="1">
      <alignment horizontal="center"/>
    </xf>
    <xf numFmtId="37" fontId="2" fillId="0" borderId="1" xfId="0" applyNumberFormat="1" applyFont="1" applyBorder="1" applyAlignment="1">
      <alignment/>
    </xf>
    <xf numFmtId="37" fontId="2" fillId="0" borderId="2" xfId="0" applyNumberFormat="1" applyFont="1" applyBorder="1" applyAlignment="1">
      <alignment/>
    </xf>
    <xf numFmtId="0" fontId="2" fillId="0" borderId="0" xfId="0" applyFont="1" applyAlignment="1">
      <alignment horizontal="justify"/>
    </xf>
    <xf numFmtId="37" fontId="2" fillId="0" borderId="3" xfId="0" applyNumberFormat="1" applyFont="1" applyBorder="1" applyAlignment="1">
      <alignment/>
    </xf>
    <xf numFmtId="0" fontId="2" fillId="0" borderId="0" xfId="0" applyFont="1" applyBorder="1" applyAlignment="1">
      <alignment horizontal="left"/>
    </xf>
    <xf numFmtId="37" fontId="2" fillId="0" borderId="0" xfId="0" applyNumberFormat="1" applyFont="1" applyBorder="1" applyAlignment="1">
      <alignment horizontal="right"/>
    </xf>
    <xf numFmtId="37" fontId="2" fillId="0" borderId="3" xfId="0" applyNumberFormat="1" applyFont="1" applyBorder="1" applyAlignment="1">
      <alignment horizontal="right"/>
    </xf>
    <xf numFmtId="0" fontId="3" fillId="0" borderId="0" xfId="0" applyFont="1" applyAlignment="1">
      <alignment/>
    </xf>
    <xf numFmtId="0" fontId="0" fillId="0" borderId="0" xfId="0" applyFont="1" applyBorder="1" applyAlignment="1">
      <alignment/>
    </xf>
    <xf numFmtId="0" fontId="0" fillId="0" borderId="0" xfId="0" applyFont="1" applyAlignment="1">
      <alignment horizontal="justify"/>
    </xf>
    <xf numFmtId="37" fontId="3" fillId="0" borderId="0" xfId="0" applyNumberFormat="1" applyFont="1" applyFill="1" applyBorder="1" applyAlignment="1">
      <alignment horizontal="center"/>
    </xf>
    <xf numFmtId="37" fontId="3" fillId="0" borderId="3" xfId="0" applyNumberFormat="1" applyFont="1" applyFill="1" applyBorder="1" applyAlignment="1">
      <alignment horizontal="center"/>
    </xf>
    <xf numFmtId="37" fontId="3" fillId="0" borderId="3" xfId="0" applyNumberFormat="1" applyFont="1" applyBorder="1" applyAlignment="1">
      <alignment horizontal="center"/>
    </xf>
    <xf numFmtId="37" fontId="5" fillId="0" borderId="0" xfId="0" applyNumberFormat="1" applyFont="1" applyBorder="1" applyAlignment="1">
      <alignment horizontal="center"/>
    </xf>
    <xf numFmtId="37" fontId="5" fillId="0" borderId="0" xfId="0" applyNumberFormat="1" applyFont="1" applyBorder="1" applyAlignment="1">
      <alignment/>
    </xf>
    <xf numFmtId="0" fontId="0" fillId="0" borderId="0" xfId="0" applyBorder="1" applyAlignment="1">
      <alignment horizontal="center"/>
    </xf>
    <xf numFmtId="37" fontId="0" fillId="0" borderId="0" xfId="0" applyNumberFormat="1" applyBorder="1" applyAlignment="1">
      <alignment horizontal="center"/>
    </xf>
    <xf numFmtId="0" fontId="2" fillId="0" borderId="0" xfId="0" applyFont="1" applyFill="1" applyBorder="1" applyAlignment="1">
      <alignment horizontal="center"/>
    </xf>
    <xf numFmtId="0" fontId="3" fillId="0" borderId="0" xfId="0" applyFont="1" applyFill="1" applyBorder="1" applyAlignment="1">
      <alignment horizontal="center"/>
    </xf>
    <xf numFmtId="0" fontId="2" fillId="0" borderId="0" xfId="0" applyFont="1" applyAlignment="1">
      <alignment/>
    </xf>
    <xf numFmtId="37" fontId="2" fillId="0" borderId="4" xfId="0" applyNumberFormat="1" applyFont="1" applyBorder="1" applyAlignment="1">
      <alignment/>
    </xf>
    <xf numFmtId="37" fontId="2" fillId="0" borderId="5" xfId="0" applyNumberFormat="1" applyFont="1" applyFill="1" applyBorder="1" applyAlignment="1">
      <alignment/>
    </xf>
    <xf numFmtId="0" fontId="2" fillId="0" borderId="0" xfId="0" applyFont="1" applyFill="1" applyBorder="1" applyAlignment="1">
      <alignment/>
    </xf>
    <xf numFmtId="37" fontId="2" fillId="0" borderId="5" xfId="0" applyNumberFormat="1" applyFont="1" applyFill="1" applyBorder="1" applyAlignment="1" quotePrefix="1">
      <alignment/>
    </xf>
    <xf numFmtId="37" fontId="2" fillId="0" borderId="6" xfId="0" applyNumberFormat="1" applyFont="1" applyFill="1" applyBorder="1" applyAlignment="1">
      <alignment/>
    </xf>
    <xf numFmtId="37" fontId="2" fillId="0" borderId="6" xfId="0" applyNumberFormat="1" applyFont="1" applyFill="1" applyBorder="1" applyAlignment="1" quotePrefix="1">
      <alignment/>
    </xf>
    <xf numFmtId="37" fontId="2" fillId="0" borderId="0" xfId="0" applyNumberFormat="1" applyFont="1" applyFill="1" applyBorder="1" applyAlignment="1">
      <alignment/>
    </xf>
    <xf numFmtId="37" fontId="2" fillId="0" borderId="0" xfId="0" applyNumberFormat="1" applyFont="1" applyFill="1" applyBorder="1" applyAlignment="1" quotePrefix="1">
      <alignment/>
    </xf>
    <xf numFmtId="37" fontId="2" fillId="0" borderId="3" xfId="0" applyNumberFormat="1" applyFont="1" applyFill="1" applyBorder="1" applyAlignment="1">
      <alignment/>
    </xf>
    <xf numFmtId="37" fontId="0" fillId="0" borderId="3" xfId="0" applyNumberFormat="1" applyBorder="1" applyAlignment="1">
      <alignment/>
    </xf>
    <xf numFmtId="0" fontId="2" fillId="0" borderId="0" xfId="0" applyFont="1" applyAlignment="1">
      <alignment horizontal="center"/>
    </xf>
    <xf numFmtId="37" fontId="2" fillId="0" borderId="0" xfId="0" applyNumberFormat="1" applyFont="1" applyAlignment="1">
      <alignment/>
    </xf>
    <xf numFmtId="0" fontId="6" fillId="0" borderId="0" xfId="0" applyFont="1" applyAlignment="1">
      <alignment/>
    </xf>
    <xf numFmtId="0" fontId="4" fillId="0" borderId="0" xfId="0" applyFont="1" applyAlignment="1">
      <alignment/>
    </xf>
    <xf numFmtId="0" fontId="4" fillId="0" borderId="0" xfId="0" applyFont="1" applyAlignment="1">
      <alignment horizontal="center"/>
    </xf>
    <xf numFmtId="37" fontId="4" fillId="0" borderId="0" xfId="0" applyNumberFormat="1" applyFont="1" applyAlignment="1">
      <alignment/>
    </xf>
    <xf numFmtId="0" fontId="4" fillId="0" borderId="0" xfId="0" applyFont="1" applyAlignment="1">
      <alignment/>
    </xf>
    <xf numFmtId="0" fontId="7" fillId="0" borderId="0" xfId="0" applyFont="1" applyAlignment="1">
      <alignment horizontal="center"/>
    </xf>
    <xf numFmtId="37" fontId="7" fillId="0" borderId="0" xfId="0" applyNumberFormat="1" applyFont="1" applyAlignment="1">
      <alignment/>
    </xf>
    <xf numFmtId="37" fontId="3" fillId="0" borderId="0" xfId="0" applyNumberFormat="1" applyFont="1" applyAlignment="1">
      <alignment horizontal="center"/>
    </xf>
    <xf numFmtId="0" fontId="2" fillId="0" borderId="0" xfId="0" applyFont="1" applyAlignment="1" quotePrefix="1">
      <alignment/>
    </xf>
    <xf numFmtId="0" fontId="3" fillId="0" borderId="0" xfId="0" applyFont="1" applyAlignment="1">
      <alignment horizontal="center"/>
    </xf>
    <xf numFmtId="37" fontId="3" fillId="0" borderId="0" xfId="0" applyNumberFormat="1" applyFont="1" applyAlignment="1">
      <alignment/>
    </xf>
    <xf numFmtId="37" fontId="3" fillId="0" borderId="0" xfId="0" applyNumberFormat="1" applyFont="1" applyFill="1" applyAlignment="1">
      <alignment horizontal="center"/>
    </xf>
    <xf numFmtId="0" fontId="0" fillId="0" borderId="0" xfId="0" applyAlignment="1">
      <alignment horizontal="center"/>
    </xf>
    <xf numFmtId="0" fontId="3" fillId="0" borderId="0" xfId="0" applyFont="1" applyAlignment="1" quotePrefix="1">
      <alignment horizontal="center"/>
    </xf>
    <xf numFmtId="37" fontId="3" fillId="0" borderId="0" xfId="0" applyNumberFormat="1" applyFont="1" applyAlignment="1" quotePrefix="1">
      <alignment horizontal="center"/>
    </xf>
    <xf numFmtId="37" fontId="3" fillId="0" borderId="0" xfId="0" applyNumberFormat="1" applyFont="1" applyAlignment="1" quotePrefix="1">
      <alignment/>
    </xf>
    <xf numFmtId="37" fontId="2" fillId="0" borderId="0" xfId="0" applyNumberFormat="1" applyFont="1" applyAlignment="1" quotePrefix="1">
      <alignment horizontal="center"/>
    </xf>
    <xf numFmtId="37" fontId="2" fillId="0" borderId="3" xfId="0" applyNumberFormat="1" applyFont="1" applyBorder="1" applyAlignment="1" quotePrefix="1">
      <alignment horizontal="center"/>
    </xf>
    <xf numFmtId="165" fontId="2" fillId="0" borderId="2" xfId="15" applyNumberFormat="1" applyFont="1" applyBorder="1" applyAlignment="1" quotePrefix="1">
      <alignment horizontal="center"/>
    </xf>
    <xf numFmtId="165" fontId="2" fillId="0" borderId="0" xfId="15" applyNumberFormat="1" applyFont="1" applyAlignment="1" quotePrefix="1">
      <alignment horizontal="center"/>
    </xf>
    <xf numFmtId="37" fontId="2" fillId="0" borderId="2" xfId="0" applyNumberFormat="1" applyFont="1" applyBorder="1" applyAlignment="1" quotePrefix="1">
      <alignment horizontal="center"/>
    </xf>
    <xf numFmtId="39" fontId="2" fillId="0" borderId="0" xfId="0" applyNumberFormat="1" applyFont="1" applyAlignment="1">
      <alignment/>
    </xf>
    <xf numFmtId="0" fontId="1" fillId="0" borderId="0" xfId="0" applyFont="1" applyAlignment="1">
      <alignment horizontal="left"/>
    </xf>
    <xf numFmtId="0" fontId="2" fillId="0" borderId="0" xfId="0" applyFont="1" applyAlignment="1">
      <alignment horizontal="center"/>
    </xf>
    <xf numFmtId="0" fontId="2" fillId="0" borderId="0" xfId="0" applyFont="1" applyAlignment="1">
      <alignment/>
    </xf>
    <xf numFmtId="37" fontId="3" fillId="0" borderId="0" xfId="0" applyNumberFormat="1" applyFont="1" applyFill="1" applyAlignment="1" quotePrefix="1">
      <alignment horizontal="center"/>
    </xf>
    <xf numFmtId="167" fontId="2" fillId="0" borderId="2" xfId="0" applyNumberFormat="1" applyFont="1" applyBorder="1" applyAlignment="1">
      <alignment/>
    </xf>
    <xf numFmtId="169" fontId="2" fillId="0" borderId="2" xfId="15" applyNumberFormat="1" applyFont="1" applyBorder="1" applyAlignment="1">
      <alignment/>
    </xf>
    <xf numFmtId="167" fontId="2" fillId="0" borderId="7" xfId="0" applyNumberFormat="1" applyFont="1" applyBorder="1" applyAlignment="1">
      <alignment/>
    </xf>
    <xf numFmtId="168" fontId="2" fillId="0" borderId="0" xfId="0" applyNumberFormat="1" applyFont="1" applyAlignment="1">
      <alignment/>
    </xf>
    <xf numFmtId="166" fontId="2" fillId="0" borderId="0" xfId="0" applyNumberFormat="1" applyFont="1" applyAlignment="1">
      <alignment/>
    </xf>
    <xf numFmtId="37" fontId="7" fillId="0" borderId="0" xfId="0" applyNumberFormat="1" applyFont="1" applyBorder="1" applyAlignment="1">
      <alignment/>
    </xf>
    <xf numFmtId="37" fontId="3" fillId="0" borderId="0" xfId="0" applyNumberFormat="1" applyFont="1" applyBorder="1" applyAlignment="1">
      <alignment/>
    </xf>
    <xf numFmtId="37" fontId="3" fillId="0" borderId="0" xfId="0" applyNumberFormat="1" applyFont="1" applyBorder="1" applyAlignment="1" quotePrefix="1">
      <alignment/>
    </xf>
    <xf numFmtId="37" fontId="2" fillId="0" borderId="0" xfId="0" applyNumberFormat="1" applyFont="1" applyBorder="1" applyAlignment="1" quotePrefix="1">
      <alignment/>
    </xf>
    <xf numFmtId="0" fontId="2" fillId="0" borderId="0" xfId="0" applyFont="1" applyAlignment="1">
      <alignment horizontal="justify"/>
    </xf>
    <xf numFmtId="37" fontId="3" fillId="0" borderId="0" xfId="0" applyNumberFormat="1" applyFont="1" applyAlignment="1">
      <alignment horizontal="center"/>
    </xf>
    <xf numFmtId="37" fontId="3" fillId="0" borderId="0" xfId="0" applyNumberFormat="1" applyFont="1" applyAlignment="1" quotePrefix="1">
      <alignment horizontal="center"/>
    </xf>
    <xf numFmtId="0" fontId="0" fillId="0" borderId="0" xfId="0" applyFont="1" applyAlignment="1">
      <alignment horizontal="justify"/>
    </xf>
    <xf numFmtId="0" fontId="2" fillId="0" borderId="0" xfId="0" applyFont="1" applyBorder="1" applyAlignment="1">
      <alignment horizontal="justify"/>
    </xf>
    <xf numFmtId="37" fontId="3" fillId="0" borderId="0"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U87"/>
  <sheetViews>
    <sheetView zoomScale="75" zoomScaleNormal="75" workbookViewId="0" topLeftCell="A11">
      <selection activeCell="H27" sqref="H27"/>
    </sheetView>
  </sheetViews>
  <sheetFormatPr defaultColWidth="9.140625" defaultRowHeight="12.75"/>
  <cols>
    <col min="1" max="1" width="3.7109375" style="69" customWidth="1"/>
    <col min="2" max="2" width="39.8515625" style="33" customWidth="1"/>
    <col min="3" max="3" width="9.7109375" style="44" customWidth="1"/>
    <col min="4" max="4" width="14.8515625" style="45" customWidth="1"/>
    <col min="5" max="5" width="5.7109375" style="45" customWidth="1"/>
    <col min="6" max="6" width="15.140625" style="45" customWidth="1"/>
    <col min="7" max="7" width="5.7109375" style="45" customWidth="1"/>
    <col min="8" max="8" width="14.57421875" style="45" customWidth="1"/>
    <col min="9" max="9" width="5.7109375" style="45" customWidth="1"/>
    <col min="10" max="10" width="15.28125" style="45" customWidth="1"/>
    <col min="11" max="99" width="8.8515625" style="33" customWidth="1"/>
  </cols>
  <sheetData>
    <row r="1" ht="18">
      <c r="A1" s="68" t="s">
        <v>37</v>
      </c>
    </row>
    <row r="2" ht="18">
      <c r="A2" s="68" t="s">
        <v>69</v>
      </c>
    </row>
    <row r="3" ht="18">
      <c r="A3" s="68" t="s">
        <v>131</v>
      </c>
    </row>
    <row r="4" ht="18">
      <c r="A4" s="68"/>
    </row>
    <row r="5" spans="1:99" s="50" customFormat="1" ht="14.25">
      <c r="A5" s="69"/>
      <c r="B5" s="47"/>
      <c r="C5" s="48"/>
      <c r="D5" s="49"/>
      <c r="E5" s="49"/>
      <c r="F5" s="49"/>
      <c r="G5" s="49"/>
      <c r="H5" s="49"/>
      <c r="I5" s="49"/>
      <c r="J5" s="49"/>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row>
    <row r="6" spans="1:99" s="70" customFormat="1" ht="15">
      <c r="A6" s="69"/>
      <c r="B6" s="33"/>
      <c r="C6" s="55"/>
      <c r="D6" s="82" t="s">
        <v>70</v>
      </c>
      <c r="E6" s="82"/>
      <c r="F6" s="82"/>
      <c r="G6" s="56"/>
      <c r="H6" s="82" t="s">
        <v>71</v>
      </c>
      <c r="I6" s="82"/>
      <c r="J6" s="82"/>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row>
    <row r="7" spans="1:99" s="70" customFormat="1" ht="15">
      <c r="A7" s="69"/>
      <c r="B7" s="33"/>
      <c r="C7" s="55"/>
      <c r="D7" s="83" t="s">
        <v>72</v>
      </c>
      <c r="E7" s="82"/>
      <c r="F7" s="82"/>
      <c r="G7" s="56"/>
      <c r="H7" s="83" t="s">
        <v>72</v>
      </c>
      <c r="I7" s="82"/>
      <c r="J7" s="82"/>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row>
    <row r="8" spans="3:10" ht="15">
      <c r="C8" s="55"/>
      <c r="D8" s="56"/>
      <c r="E8" s="56"/>
      <c r="F8" s="53" t="s">
        <v>41</v>
      </c>
      <c r="G8" s="56"/>
      <c r="H8" s="56"/>
      <c r="I8" s="56"/>
      <c r="J8" s="53" t="s">
        <v>41</v>
      </c>
    </row>
    <row r="9" spans="1:99" s="58" customFormat="1" ht="15">
      <c r="A9" s="69"/>
      <c r="B9" s="44"/>
      <c r="C9" s="55"/>
      <c r="D9" s="57" t="s">
        <v>73</v>
      </c>
      <c r="E9" s="53"/>
      <c r="F9" s="53" t="s">
        <v>74</v>
      </c>
      <c r="G9" s="53"/>
      <c r="H9" s="57" t="s">
        <v>73</v>
      </c>
      <c r="I9" s="53"/>
      <c r="J9" s="53" t="s">
        <v>74</v>
      </c>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row>
    <row r="10" spans="1:99" s="58" customFormat="1" ht="15">
      <c r="A10" s="69"/>
      <c r="B10" s="44"/>
      <c r="C10" s="55"/>
      <c r="D10" s="57" t="s">
        <v>74</v>
      </c>
      <c r="E10" s="53"/>
      <c r="F10" s="53" t="s">
        <v>75</v>
      </c>
      <c r="G10" s="53"/>
      <c r="H10" s="57" t="s">
        <v>74</v>
      </c>
      <c r="I10" s="53"/>
      <c r="J10" s="53" t="s">
        <v>75</v>
      </c>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row>
    <row r="11" spans="1:99" s="58" customFormat="1" ht="15">
      <c r="A11" s="69"/>
      <c r="B11" s="44"/>
      <c r="C11" s="55"/>
      <c r="D11" s="57" t="s">
        <v>44</v>
      </c>
      <c r="E11" s="53"/>
      <c r="F11" s="53" t="s">
        <v>44</v>
      </c>
      <c r="G11" s="53"/>
      <c r="H11" s="57" t="s">
        <v>76</v>
      </c>
      <c r="I11" s="53"/>
      <c r="J11" s="53" t="s">
        <v>77</v>
      </c>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row>
    <row r="12" spans="1:99" s="58" customFormat="1" ht="15">
      <c r="A12" s="69"/>
      <c r="B12" s="44"/>
      <c r="C12" s="55"/>
      <c r="D12" s="57" t="s">
        <v>132</v>
      </c>
      <c r="E12" s="53"/>
      <c r="F12" s="57" t="s">
        <v>133</v>
      </c>
      <c r="G12" s="53"/>
      <c r="H12" s="57" t="s">
        <v>132</v>
      </c>
      <c r="I12" s="53"/>
      <c r="J12" s="57" t="s">
        <v>133</v>
      </c>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row>
    <row r="13" spans="1:99" s="58" customFormat="1" ht="15">
      <c r="A13" s="69"/>
      <c r="B13" s="44"/>
      <c r="C13" s="55" t="s">
        <v>46</v>
      </c>
      <c r="D13" s="57" t="s">
        <v>1</v>
      </c>
      <c r="E13" s="53"/>
      <c r="F13" s="57" t="s">
        <v>1</v>
      </c>
      <c r="G13" s="53"/>
      <c r="H13" s="57" t="s">
        <v>1</v>
      </c>
      <c r="I13" s="53"/>
      <c r="J13" s="57" t="s">
        <v>1</v>
      </c>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row>
    <row r="14" spans="3:10" ht="15">
      <c r="C14" s="59" t="s">
        <v>78</v>
      </c>
      <c r="D14" s="71" t="s">
        <v>48</v>
      </c>
      <c r="E14" s="60"/>
      <c r="F14" s="60" t="s">
        <v>48</v>
      </c>
      <c r="G14" s="60"/>
      <c r="H14" s="71" t="s">
        <v>48</v>
      </c>
      <c r="I14" s="61"/>
      <c r="J14" s="60" t="s">
        <v>48</v>
      </c>
    </row>
    <row r="15" ht="4.5" customHeight="1"/>
    <row r="16" spans="1:9" ht="14.25">
      <c r="A16" s="44"/>
      <c r="I16" s="6"/>
    </row>
    <row r="17" spans="1:10" ht="14.25">
      <c r="A17" s="44"/>
      <c r="B17" s="33" t="s">
        <v>79</v>
      </c>
      <c r="C17" s="44">
        <v>9</v>
      </c>
      <c r="D17" s="45">
        <v>69016</v>
      </c>
      <c r="E17" s="6"/>
      <c r="F17" s="45">
        <v>63238</v>
      </c>
      <c r="H17" s="45">
        <v>128172</v>
      </c>
      <c r="I17" s="6"/>
      <c r="J17" s="45">
        <v>120540</v>
      </c>
    </row>
    <row r="18" spans="1:9" ht="14.25">
      <c r="A18" s="44"/>
      <c r="E18" s="6"/>
      <c r="I18" s="6"/>
    </row>
    <row r="19" spans="1:10" ht="14.25">
      <c r="A19" s="44"/>
      <c r="B19" s="33" t="s">
        <v>80</v>
      </c>
      <c r="D19" s="17">
        <v>-57221</v>
      </c>
      <c r="E19" s="6"/>
      <c r="F19" s="17">
        <v>-54636</v>
      </c>
      <c r="H19" s="17">
        <v>-106674</v>
      </c>
      <c r="I19" s="6"/>
      <c r="J19" s="17">
        <v>-104952</v>
      </c>
    </row>
    <row r="20" spans="1:9" ht="14.25">
      <c r="A20" s="44"/>
      <c r="E20" s="6"/>
      <c r="I20" s="6"/>
    </row>
    <row r="21" spans="1:10" ht="14.25">
      <c r="A21" s="44"/>
      <c r="B21" s="33" t="s">
        <v>81</v>
      </c>
      <c r="D21" s="45">
        <f>D17+D19</f>
        <v>11795</v>
      </c>
      <c r="E21" s="6"/>
      <c r="F21" s="45">
        <f>F17+F19</f>
        <v>8602</v>
      </c>
      <c r="H21" s="45">
        <f>H17+H19</f>
        <v>21498</v>
      </c>
      <c r="I21" s="6"/>
      <c r="J21" s="45">
        <f>J17+J19</f>
        <v>15588</v>
      </c>
    </row>
    <row r="22" spans="1:9" ht="14.25">
      <c r="A22" s="44"/>
      <c r="E22" s="6"/>
      <c r="I22" s="6"/>
    </row>
    <row r="23" spans="1:10" ht="14.25">
      <c r="A23" s="44"/>
      <c r="B23" s="33" t="s">
        <v>82</v>
      </c>
      <c r="D23" s="45">
        <v>2261</v>
      </c>
      <c r="E23" s="6"/>
      <c r="F23" s="45">
        <v>1976</v>
      </c>
      <c r="H23" s="45">
        <v>4381</v>
      </c>
      <c r="I23" s="6"/>
      <c r="J23" s="45">
        <v>4289</v>
      </c>
    </row>
    <row r="24" spans="1:10" ht="14.25">
      <c r="A24" s="44"/>
      <c r="B24" s="33" t="s">
        <v>83</v>
      </c>
      <c r="D24" s="6">
        <v>-4128</v>
      </c>
      <c r="E24" s="6"/>
      <c r="F24" s="6">
        <v>-2982</v>
      </c>
      <c r="G24" s="6"/>
      <c r="H24" s="6">
        <v>-8037</v>
      </c>
      <c r="I24" s="6"/>
      <c r="J24" s="6">
        <v>-7019</v>
      </c>
    </row>
    <row r="25" spans="1:10" ht="14.25">
      <c r="A25" s="44"/>
      <c r="B25" s="33" t="s">
        <v>84</v>
      </c>
      <c r="D25" s="6">
        <v>-2294</v>
      </c>
      <c r="E25" s="6"/>
      <c r="F25" s="6">
        <v>-2109</v>
      </c>
      <c r="G25" s="6"/>
      <c r="H25" s="6">
        <v>-4101</v>
      </c>
      <c r="I25" s="6"/>
      <c r="J25" s="6">
        <v>-2996</v>
      </c>
    </row>
    <row r="26" spans="1:10" ht="14.25">
      <c r="A26" s="44"/>
      <c r="B26" s="33" t="s">
        <v>85</v>
      </c>
      <c r="D26" s="45">
        <v>733</v>
      </c>
      <c r="E26" s="6"/>
      <c r="F26" s="45">
        <v>752</v>
      </c>
      <c r="H26" s="45">
        <v>1269</v>
      </c>
      <c r="I26" s="6"/>
      <c r="J26" s="45">
        <v>1188</v>
      </c>
    </row>
    <row r="27" spans="1:10" ht="14.25">
      <c r="A27" s="44"/>
      <c r="B27" s="33" t="s">
        <v>86</v>
      </c>
      <c r="D27" s="17">
        <v>-1</v>
      </c>
      <c r="E27" s="6"/>
      <c r="F27" s="17">
        <v>-42</v>
      </c>
      <c r="G27" s="6"/>
      <c r="H27" s="17">
        <v>-1</v>
      </c>
      <c r="I27" s="6"/>
      <c r="J27" s="17">
        <v>-56</v>
      </c>
    </row>
    <row r="28" spans="1:9" ht="14.25">
      <c r="A28" s="44"/>
      <c r="E28" s="6"/>
      <c r="I28" s="6"/>
    </row>
    <row r="29" spans="1:10" ht="14.25">
      <c r="A29" s="44"/>
      <c r="B29" s="33" t="s">
        <v>2</v>
      </c>
      <c r="C29" s="44">
        <v>9</v>
      </c>
      <c r="D29" s="45">
        <f>SUM(D21:D27)</f>
        <v>8366</v>
      </c>
      <c r="E29" s="6"/>
      <c r="F29" s="45">
        <f>SUM(F21:F27)</f>
        <v>6197</v>
      </c>
      <c r="H29" s="45">
        <f>SUM(H21:H27)</f>
        <v>15009</v>
      </c>
      <c r="I29" s="6"/>
      <c r="J29" s="45">
        <f>SUM(J21:J27)</f>
        <v>10994</v>
      </c>
    </row>
    <row r="30" spans="1:9" ht="14.25">
      <c r="A30" s="44"/>
      <c r="E30" s="6"/>
      <c r="I30" s="6"/>
    </row>
    <row r="31" spans="1:10" ht="14.25">
      <c r="A31" s="44"/>
      <c r="B31" s="33" t="s">
        <v>87</v>
      </c>
      <c r="C31" s="44">
        <v>18</v>
      </c>
      <c r="D31" s="17">
        <v>-1258</v>
      </c>
      <c r="E31" s="6"/>
      <c r="F31" s="17">
        <v>-1309</v>
      </c>
      <c r="H31" s="17">
        <v>-3130</v>
      </c>
      <c r="I31" s="6"/>
      <c r="J31" s="17">
        <v>-2508</v>
      </c>
    </row>
    <row r="32" spans="1:9" ht="14.25">
      <c r="A32" s="44"/>
      <c r="E32" s="6"/>
      <c r="I32" s="6"/>
    </row>
    <row r="33" spans="1:10" ht="15" thickBot="1">
      <c r="A33" s="44"/>
      <c r="B33" s="33" t="s">
        <v>88</v>
      </c>
      <c r="D33" s="15">
        <f>SUM(D29:D31)</f>
        <v>7108</v>
      </c>
      <c r="E33" s="6"/>
      <c r="F33" s="15">
        <f>SUM(F29:F31)</f>
        <v>4888</v>
      </c>
      <c r="H33" s="15">
        <f>SUM(H29:H31)</f>
        <v>11879</v>
      </c>
      <c r="I33" s="6"/>
      <c r="J33" s="15">
        <f>SUM(J29:J31)</f>
        <v>8486</v>
      </c>
    </row>
    <row r="34" spans="1:9" ht="14.25">
      <c r="A34" s="44"/>
      <c r="E34" s="6"/>
      <c r="I34" s="6"/>
    </row>
    <row r="35" spans="1:9" ht="14.25">
      <c r="A35" s="44"/>
      <c r="E35" s="6"/>
      <c r="I35" s="6"/>
    </row>
    <row r="36" spans="1:10" ht="15" thickBot="1">
      <c r="A36" s="44"/>
      <c r="B36" s="33" t="s">
        <v>89</v>
      </c>
      <c r="C36" s="44">
        <v>26</v>
      </c>
      <c r="D36" s="72">
        <v>11.379</v>
      </c>
      <c r="E36" s="6"/>
      <c r="F36" s="73">
        <v>7.774</v>
      </c>
      <c r="H36" s="72">
        <v>19.099</v>
      </c>
      <c r="I36" s="6"/>
      <c r="J36" s="73">
        <v>13.577</v>
      </c>
    </row>
    <row r="37" spans="1:10" ht="14.25">
      <c r="A37" s="44"/>
      <c r="D37" s="74"/>
      <c r="E37" s="6"/>
      <c r="F37" s="75"/>
      <c r="H37" s="74"/>
      <c r="I37" s="6"/>
      <c r="J37" s="75"/>
    </row>
    <row r="38" spans="1:10" ht="15" thickBot="1">
      <c r="A38" s="44"/>
      <c r="B38" s="33" t="s">
        <v>90</v>
      </c>
      <c r="C38" s="44">
        <v>26</v>
      </c>
      <c r="D38" s="72">
        <v>11.378</v>
      </c>
      <c r="E38" s="6"/>
      <c r="F38" s="73">
        <v>7.738</v>
      </c>
      <c r="H38" s="72">
        <v>19.098</v>
      </c>
      <c r="I38" s="6"/>
      <c r="J38" s="73">
        <v>13.522</v>
      </c>
    </row>
    <row r="39" spans="1:9" ht="14.25">
      <c r="A39" s="44"/>
      <c r="E39" s="6"/>
      <c r="I39" s="6"/>
    </row>
    <row r="40" spans="1:9" ht="14.25">
      <c r="A40" s="44"/>
      <c r="I40" s="6"/>
    </row>
    <row r="41" ht="14.25">
      <c r="A41" s="44"/>
    </row>
    <row r="42" spans="1:10" ht="13.5" customHeight="1">
      <c r="A42" s="44"/>
      <c r="B42" s="81" t="s">
        <v>108</v>
      </c>
      <c r="C42" s="81"/>
      <c r="D42" s="81"/>
      <c r="E42" s="81"/>
      <c r="F42" s="81"/>
      <c r="G42" s="81"/>
      <c r="H42" s="81"/>
      <c r="I42" s="81"/>
      <c r="J42" s="81"/>
    </row>
    <row r="43" spans="1:10" ht="14.25">
      <c r="A43" s="44"/>
      <c r="B43" s="81"/>
      <c r="C43" s="81"/>
      <c r="D43" s="81"/>
      <c r="E43" s="81"/>
      <c r="F43" s="81"/>
      <c r="G43" s="81"/>
      <c r="H43" s="81"/>
      <c r="I43" s="81"/>
      <c r="J43" s="81"/>
    </row>
    <row r="44" ht="14.25">
      <c r="A44" s="44"/>
    </row>
    <row r="45" ht="14.25">
      <c r="A45" s="44"/>
    </row>
    <row r="46" ht="14.25">
      <c r="A46" s="44"/>
    </row>
    <row r="47" ht="14.25">
      <c r="A47" s="44"/>
    </row>
    <row r="48" ht="14.25">
      <c r="A48" s="44"/>
    </row>
    <row r="49" ht="14.25">
      <c r="A49" s="44"/>
    </row>
    <row r="50" ht="14.25">
      <c r="A50" s="44"/>
    </row>
    <row r="51" ht="14.25">
      <c r="A51" s="44"/>
    </row>
    <row r="52" ht="14.25">
      <c r="A52" s="44"/>
    </row>
    <row r="53" ht="14.25">
      <c r="A53" s="44"/>
    </row>
    <row r="54" ht="14.25">
      <c r="A54" s="44"/>
    </row>
    <row r="55" ht="14.25">
      <c r="A55" s="44"/>
    </row>
    <row r="56" ht="14.25">
      <c r="A56" s="44"/>
    </row>
    <row r="57" ht="14.25">
      <c r="A57" s="44"/>
    </row>
    <row r="58" ht="14.25">
      <c r="A58" s="44"/>
    </row>
    <row r="59" ht="14.25">
      <c r="A59" s="44"/>
    </row>
    <row r="60" ht="14.25">
      <c r="A60" s="44"/>
    </row>
    <row r="61" ht="14.25">
      <c r="A61" s="44"/>
    </row>
    <row r="62" ht="14.25">
      <c r="A62" s="44"/>
    </row>
    <row r="63" spans="1:10" ht="14.25">
      <c r="A63" s="44"/>
      <c r="D63" s="76"/>
      <c r="F63" s="76"/>
      <c r="H63" s="76"/>
      <c r="J63" s="76"/>
    </row>
    <row r="64" ht="14.25">
      <c r="A64" s="44"/>
    </row>
    <row r="65" ht="14.25">
      <c r="A65" s="44"/>
    </row>
    <row r="66" ht="14.25">
      <c r="A66" s="44"/>
    </row>
    <row r="67" ht="14.25">
      <c r="A67" s="44"/>
    </row>
    <row r="68" spans="1:10" ht="14.25">
      <c r="A68" s="44"/>
      <c r="D68" s="67"/>
      <c r="F68" s="67"/>
      <c r="H68" s="67"/>
      <c r="J68" s="67"/>
    </row>
    <row r="69" ht="14.25">
      <c r="A69" s="44"/>
    </row>
    <row r="70" ht="14.25">
      <c r="A70" s="44"/>
    </row>
    <row r="71" spans="1:10" ht="14.25">
      <c r="A71" s="44"/>
      <c r="D71" s="67"/>
      <c r="F71" s="67"/>
      <c r="H71" s="67"/>
      <c r="J71" s="67"/>
    </row>
    <row r="72" ht="14.25">
      <c r="A72" s="44"/>
    </row>
    <row r="73" ht="14.25">
      <c r="A73" s="44"/>
    </row>
    <row r="74" ht="14.25">
      <c r="A74" s="44"/>
    </row>
    <row r="75" ht="14.25">
      <c r="A75" s="44"/>
    </row>
    <row r="76" ht="14.25">
      <c r="A76" s="44"/>
    </row>
    <row r="77" ht="14.25">
      <c r="A77" s="44"/>
    </row>
    <row r="78" ht="14.25">
      <c r="A78" s="44"/>
    </row>
    <row r="79" ht="14.25">
      <c r="A79" s="44"/>
    </row>
    <row r="80" ht="14.25">
      <c r="A80" s="44"/>
    </row>
    <row r="81" ht="14.25">
      <c r="A81" s="44"/>
    </row>
    <row r="82" ht="14.25">
      <c r="A82" s="44"/>
    </row>
    <row r="83" ht="14.25">
      <c r="A83" s="44"/>
    </row>
    <row r="84" ht="14.25">
      <c r="A84" s="44"/>
    </row>
    <row r="85" ht="14.25">
      <c r="A85" s="44"/>
    </row>
    <row r="86" ht="14.25">
      <c r="A86" s="44"/>
    </row>
    <row r="87" ht="14.25">
      <c r="A87" s="44"/>
    </row>
  </sheetData>
  <mergeCells count="5">
    <mergeCell ref="B42:J43"/>
    <mergeCell ref="D6:F6"/>
    <mergeCell ref="H6:J6"/>
    <mergeCell ref="H7:J7"/>
    <mergeCell ref="D7:F7"/>
  </mergeCells>
  <printOptions/>
  <pageMargins left="0.75" right="0.5" top="0.5" bottom="0.5" header="0.5" footer="0.5"/>
  <pageSetup fitToHeight="1" fitToWidth="1" horizontalDpi="360" verticalDpi="360" orientation="portrait"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CQ78"/>
  <sheetViews>
    <sheetView workbookViewId="0" topLeftCell="A1">
      <selection activeCell="B10" sqref="B10"/>
    </sheetView>
  </sheetViews>
  <sheetFormatPr defaultColWidth="9.140625" defaultRowHeight="12.75"/>
  <cols>
    <col min="1" max="1" width="2.57421875" style="33" customWidth="1"/>
    <col min="2" max="2" width="42.7109375" style="33" customWidth="1"/>
    <col min="3" max="3" width="7.421875" style="44" customWidth="1"/>
    <col min="4" max="4" width="16.28125" style="45" customWidth="1"/>
    <col min="5" max="5" width="5.421875" style="45" customWidth="1"/>
    <col min="6" max="6" width="16.28125" style="45" customWidth="1"/>
    <col min="7" max="95" width="8.8515625" style="33" customWidth="1"/>
  </cols>
  <sheetData>
    <row r="1" ht="18">
      <c r="A1" s="1" t="s">
        <v>37</v>
      </c>
    </row>
    <row r="2" ht="18">
      <c r="A2" s="1" t="s">
        <v>38</v>
      </c>
    </row>
    <row r="3" ht="18">
      <c r="A3" s="1" t="s">
        <v>134</v>
      </c>
    </row>
    <row r="4" spans="1:95" s="50" customFormat="1" ht="3" customHeight="1">
      <c r="A4" s="46"/>
      <c r="B4" s="47"/>
      <c r="C4" s="48"/>
      <c r="D4" s="49"/>
      <c r="E4" s="49"/>
      <c r="F4" s="49"/>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row>
    <row r="5" spans="1:95" s="50" customFormat="1" ht="13.5" customHeight="1">
      <c r="A5" s="46"/>
      <c r="B5" s="47"/>
      <c r="C5" s="51"/>
      <c r="D5" s="52"/>
      <c r="E5" s="77"/>
      <c r="F5" s="53" t="s">
        <v>109</v>
      </c>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row>
    <row r="6" spans="1:6" ht="15">
      <c r="A6" s="54"/>
      <c r="C6" s="55"/>
      <c r="D6" s="56"/>
      <c r="E6" s="78"/>
      <c r="F6" s="53" t="s">
        <v>39</v>
      </c>
    </row>
    <row r="7" spans="1:95" s="58" customFormat="1" ht="15">
      <c r="A7" s="44"/>
      <c r="B7" s="44"/>
      <c r="C7" s="55"/>
      <c r="D7" s="57" t="s">
        <v>40</v>
      </c>
      <c r="E7" s="7"/>
      <c r="F7" s="53" t="s">
        <v>41</v>
      </c>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row>
    <row r="8" spans="1:95" s="58" customFormat="1" ht="15">
      <c r="A8" s="44"/>
      <c r="B8" s="44"/>
      <c r="C8" s="55"/>
      <c r="D8" s="57" t="s">
        <v>42</v>
      </c>
      <c r="E8" s="7"/>
      <c r="F8" s="53" t="s">
        <v>43</v>
      </c>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row>
    <row r="9" spans="1:95" s="58" customFormat="1" ht="15">
      <c r="A9" s="44"/>
      <c r="B9" s="44"/>
      <c r="C9" s="55"/>
      <c r="D9" s="57" t="s">
        <v>44</v>
      </c>
      <c r="E9" s="7"/>
      <c r="F9" s="53" t="s">
        <v>45</v>
      </c>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row>
    <row r="10" spans="1:95" s="58" customFormat="1" ht="15">
      <c r="A10" s="44"/>
      <c r="B10" s="44"/>
      <c r="C10" s="55"/>
      <c r="D10" s="57" t="s">
        <v>132</v>
      </c>
      <c r="E10" s="7"/>
      <c r="F10" s="53" t="s">
        <v>110</v>
      </c>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row>
    <row r="11" spans="1:95" s="58" customFormat="1" ht="15">
      <c r="A11" s="44"/>
      <c r="B11" s="44"/>
      <c r="C11" s="55" t="s">
        <v>46</v>
      </c>
      <c r="D11" s="57" t="s">
        <v>1</v>
      </c>
      <c r="E11" s="7"/>
      <c r="F11" s="53" t="s">
        <v>1</v>
      </c>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row>
    <row r="12" spans="3:6" ht="15">
      <c r="C12" s="59" t="s">
        <v>47</v>
      </c>
      <c r="D12" s="60" t="s">
        <v>48</v>
      </c>
      <c r="E12" s="79"/>
      <c r="F12" s="60" t="s">
        <v>48</v>
      </c>
    </row>
    <row r="13" spans="3:6" s="33" customFormat="1" ht="4.5" customHeight="1">
      <c r="C13" s="44"/>
      <c r="D13" s="45"/>
      <c r="E13" s="6"/>
      <c r="F13" s="45"/>
    </row>
    <row r="14" spans="3:6" s="33" customFormat="1" ht="4.5" customHeight="1">
      <c r="C14" s="44"/>
      <c r="D14" s="45"/>
      <c r="E14" s="6"/>
      <c r="F14" s="45"/>
    </row>
    <row r="15" spans="1:5" ht="15">
      <c r="A15" s="21" t="s">
        <v>49</v>
      </c>
      <c r="E15" s="6"/>
    </row>
    <row r="16" spans="1:5" ht="15">
      <c r="A16" s="21"/>
      <c r="E16" s="6"/>
    </row>
    <row r="17" spans="1:5" ht="15">
      <c r="A17" s="21" t="s">
        <v>50</v>
      </c>
      <c r="E17" s="6"/>
    </row>
    <row r="18" spans="1:6" ht="14.25">
      <c r="A18" s="33" t="s">
        <v>51</v>
      </c>
      <c r="C18" s="44">
        <v>10</v>
      </c>
      <c r="D18" s="45">
        <v>26055</v>
      </c>
      <c r="E18" s="6"/>
      <c r="F18" s="45">
        <v>26368</v>
      </c>
    </row>
    <row r="19" spans="1:6" ht="14.25" customHeight="1">
      <c r="A19" s="33" t="s">
        <v>52</v>
      </c>
      <c r="D19" s="45">
        <v>10415</v>
      </c>
      <c r="E19" s="6"/>
      <c r="F19" s="45">
        <v>10377</v>
      </c>
    </row>
    <row r="20" spans="1:6" ht="14.25" customHeight="1">
      <c r="A20" s="33" t="s">
        <v>111</v>
      </c>
      <c r="C20" s="44">
        <v>2</v>
      </c>
      <c r="D20" s="45">
        <v>10791</v>
      </c>
      <c r="E20" s="6"/>
      <c r="F20" s="45">
        <v>10906</v>
      </c>
    </row>
    <row r="21" spans="1:6" ht="14.25" customHeight="1">
      <c r="A21" s="33" t="s">
        <v>135</v>
      </c>
      <c r="C21" s="44">
        <v>19</v>
      </c>
      <c r="D21" s="45">
        <v>4975</v>
      </c>
      <c r="E21" s="6"/>
      <c r="F21" s="45">
        <v>0</v>
      </c>
    </row>
    <row r="22" spans="1:6" ht="15.75" customHeight="1">
      <c r="A22" s="33" t="s">
        <v>53</v>
      </c>
      <c r="D22" s="45">
        <v>1722</v>
      </c>
      <c r="E22" s="6"/>
      <c r="F22" s="45">
        <v>1722</v>
      </c>
    </row>
    <row r="23" spans="1:6" ht="15.75" customHeight="1">
      <c r="A23" s="33" t="s">
        <v>54</v>
      </c>
      <c r="D23" s="17">
        <v>3267</v>
      </c>
      <c r="E23" s="6"/>
      <c r="F23" s="17">
        <v>2882</v>
      </c>
    </row>
    <row r="24" spans="4:6" ht="8.25" customHeight="1">
      <c r="D24" s="62"/>
      <c r="E24" s="80"/>
      <c r="F24" s="62"/>
    </row>
    <row r="25" spans="1:6" ht="15">
      <c r="A25" s="21" t="s">
        <v>112</v>
      </c>
      <c r="D25" s="45">
        <f>SUM(D18:D23)</f>
        <v>57225</v>
      </c>
      <c r="E25" s="6"/>
      <c r="F25" s="45">
        <f>SUM(F18:F23)</f>
        <v>52255</v>
      </c>
    </row>
    <row r="26" spans="4:6" ht="8.25" customHeight="1">
      <c r="D26" s="63"/>
      <c r="E26" s="80"/>
      <c r="F26" s="63"/>
    </row>
    <row r="27" ht="13.5" customHeight="1">
      <c r="E27" s="6"/>
    </row>
    <row r="28" spans="1:5" ht="15">
      <c r="A28" s="21" t="s">
        <v>55</v>
      </c>
      <c r="E28" s="6"/>
    </row>
    <row r="29" spans="1:6" ht="14.25">
      <c r="A29" s="33" t="s">
        <v>56</v>
      </c>
      <c r="D29" s="45">
        <v>29782</v>
      </c>
      <c r="E29" s="6"/>
      <c r="F29" s="45">
        <v>30688</v>
      </c>
    </row>
    <row r="30" spans="1:6" ht="14.25">
      <c r="A30" s="33" t="s">
        <v>100</v>
      </c>
      <c r="D30" s="45">
        <v>65779</v>
      </c>
      <c r="E30" s="6"/>
      <c r="F30" s="45">
        <v>77794</v>
      </c>
    </row>
    <row r="31" spans="1:6" ht="14.25">
      <c r="A31" s="33" t="s">
        <v>101</v>
      </c>
      <c r="D31" s="45">
        <v>1242</v>
      </c>
      <c r="E31" s="6"/>
      <c r="F31" s="45">
        <v>1610</v>
      </c>
    </row>
    <row r="32" spans="1:6" ht="14.25">
      <c r="A32" s="33" t="s">
        <v>102</v>
      </c>
      <c r="D32" s="45">
        <v>816</v>
      </c>
      <c r="E32" s="6"/>
      <c r="F32" s="45">
        <v>750</v>
      </c>
    </row>
    <row r="33" spans="1:6" ht="14.25">
      <c r="A33" s="33" t="s">
        <v>57</v>
      </c>
      <c r="D33" s="17">
        <v>58147</v>
      </c>
      <c r="E33" s="6"/>
      <c r="F33" s="17">
        <v>44295</v>
      </c>
    </row>
    <row r="34" spans="4:6" ht="9.75" customHeight="1">
      <c r="D34" s="62"/>
      <c r="E34" s="80"/>
      <c r="F34" s="62"/>
    </row>
    <row r="35" spans="1:6" ht="15">
      <c r="A35" s="21" t="s">
        <v>113</v>
      </c>
      <c r="D35" s="45">
        <f>SUM(D29:D33)</f>
        <v>155766</v>
      </c>
      <c r="E35" s="6"/>
      <c r="F35" s="45">
        <f>SUM(F29:F33)</f>
        <v>155137</v>
      </c>
    </row>
    <row r="36" spans="4:6" ht="8.25" customHeight="1">
      <c r="D36" s="63"/>
      <c r="E36" s="80"/>
      <c r="F36" s="63"/>
    </row>
    <row r="37" spans="4:6" ht="10.5" customHeight="1">
      <c r="D37" s="62"/>
      <c r="E37" s="80"/>
      <c r="F37" s="62"/>
    </row>
    <row r="38" spans="1:6" ht="14.25" customHeight="1" thickBot="1">
      <c r="A38" s="21" t="s">
        <v>58</v>
      </c>
      <c r="D38" s="64">
        <f>D25+D35</f>
        <v>212991</v>
      </c>
      <c r="E38" s="80"/>
      <c r="F38" s="64">
        <f>F25+F35</f>
        <v>207392</v>
      </c>
    </row>
    <row r="39" spans="1:6" ht="14.25" customHeight="1">
      <c r="A39" s="21"/>
      <c r="D39" s="65"/>
      <c r="E39" s="80"/>
      <c r="F39" s="65"/>
    </row>
    <row r="40" spans="4:6" ht="15.75" customHeight="1">
      <c r="D40" s="62"/>
      <c r="E40" s="80"/>
      <c r="F40" s="62"/>
    </row>
    <row r="41" spans="1:5" ht="15">
      <c r="A41" s="21" t="s">
        <v>59</v>
      </c>
      <c r="E41" s="6"/>
    </row>
    <row r="42" spans="1:5" ht="15">
      <c r="A42" s="21"/>
      <c r="E42" s="6"/>
    </row>
    <row r="43" spans="1:5" ht="15">
      <c r="A43" s="21" t="s">
        <v>114</v>
      </c>
      <c r="E43" s="6"/>
    </row>
    <row r="44" spans="1:5" ht="15">
      <c r="A44" s="21"/>
      <c r="B44" s="21" t="s">
        <v>115</v>
      </c>
      <c r="E44" s="6"/>
    </row>
    <row r="45" spans="1:6" ht="14.25">
      <c r="A45" s="33" t="s">
        <v>60</v>
      </c>
      <c r="D45" s="45">
        <v>63997</v>
      </c>
      <c r="E45" s="6"/>
      <c r="F45" s="45">
        <v>63130</v>
      </c>
    </row>
    <row r="46" spans="1:6" ht="14.25">
      <c r="A46" s="45" t="s">
        <v>116</v>
      </c>
      <c r="D46" s="45">
        <v>-3733</v>
      </c>
      <c r="E46" s="6"/>
      <c r="F46" s="45">
        <v>-2980</v>
      </c>
    </row>
    <row r="47" spans="1:6" ht="14.25">
      <c r="A47" s="33" t="s">
        <v>61</v>
      </c>
      <c r="D47" s="17">
        <v>106439</v>
      </c>
      <c r="E47" s="6"/>
      <c r="F47" s="17">
        <v>107696</v>
      </c>
    </row>
    <row r="48" spans="1:5" ht="7.5" customHeight="1">
      <c r="A48" s="21"/>
      <c r="E48" s="6"/>
    </row>
    <row r="49" spans="1:6" ht="15">
      <c r="A49" s="21" t="s">
        <v>62</v>
      </c>
      <c r="D49" s="45">
        <f>SUM(D45:D48)</f>
        <v>166703</v>
      </c>
      <c r="E49" s="6"/>
      <c r="F49" s="45">
        <f>SUM(F45:F48)</f>
        <v>167846</v>
      </c>
    </row>
    <row r="50" spans="1:6" ht="6.75" customHeight="1">
      <c r="A50" s="21"/>
      <c r="D50" s="17"/>
      <c r="E50" s="6"/>
      <c r="F50" s="17"/>
    </row>
    <row r="51" spans="1:5" ht="15">
      <c r="A51" s="21"/>
      <c r="E51" s="6"/>
    </row>
    <row r="52" spans="1:6" ht="15">
      <c r="A52" s="21" t="s">
        <v>63</v>
      </c>
      <c r="D52" s="6"/>
      <c r="E52" s="6"/>
      <c r="F52" s="6"/>
    </row>
    <row r="53" spans="1:6" ht="14.25">
      <c r="A53" s="33" t="s">
        <v>64</v>
      </c>
      <c r="D53" s="6">
        <v>4269</v>
      </c>
      <c r="E53" s="6"/>
      <c r="F53" s="6">
        <v>4326</v>
      </c>
    </row>
    <row r="54" spans="4:6" ht="6.75" customHeight="1">
      <c r="D54" s="17"/>
      <c r="E54" s="6"/>
      <c r="F54" s="17"/>
    </row>
    <row r="55" spans="1:5" ht="15">
      <c r="A55" s="21"/>
      <c r="E55" s="6"/>
    </row>
    <row r="56" spans="1:5" ht="15">
      <c r="A56" s="21" t="s">
        <v>65</v>
      </c>
      <c r="E56" s="6"/>
    </row>
    <row r="57" spans="1:6" ht="14.25">
      <c r="A57" s="33" t="s">
        <v>103</v>
      </c>
      <c r="D57" s="45">
        <v>37701</v>
      </c>
      <c r="E57" s="6"/>
      <c r="F57" s="45">
        <v>32176</v>
      </c>
    </row>
    <row r="58" spans="1:6" ht="14.25">
      <c r="A58" s="33" t="s">
        <v>104</v>
      </c>
      <c r="D58" s="17">
        <v>4318</v>
      </c>
      <c r="E58" s="6"/>
      <c r="F58" s="17">
        <v>3044</v>
      </c>
    </row>
    <row r="59" spans="4:6" ht="9.75" customHeight="1">
      <c r="D59" s="62"/>
      <c r="E59" s="80"/>
      <c r="F59" s="62"/>
    </row>
    <row r="60" spans="1:6" ht="15">
      <c r="A60" s="21" t="s">
        <v>117</v>
      </c>
      <c r="D60" s="45">
        <f>SUM(D57:D59)</f>
        <v>42019</v>
      </c>
      <c r="E60" s="6"/>
      <c r="F60" s="45">
        <f>SUM(F57:F59)</f>
        <v>35220</v>
      </c>
    </row>
    <row r="61" spans="4:6" ht="6.75" customHeight="1">
      <c r="D61" s="63"/>
      <c r="E61" s="80"/>
      <c r="F61" s="63"/>
    </row>
    <row r="62" ht="7.5" customHeight="1">
      <c r="E62" s="6"/>
    </row>
    <row r="63" spans="1:6" ht="15">
      <c r="A63" s="21" t="s">
        <v>66</v>
      </c>
      <c r="D63" s="45">
        <f>D53+D60</f>
        <v>46288</v>
      </c>
      <c r="E63" s="6"/>
      <c r="F63" s="45">
        <f>F53+F60</f>
        <v>39546</v>
      </c>
    </row>
    <row r="64" spans="4:6" ht="8.25" customHeight="1">
      <c r="D64" s="63"/>
      <c r="E64" s="80"/>
      <c r="F64" s="63"/>
    </row>
    <row r="65" spans="4:6" ht="9.75" customHeight="1">
      <c r="D65" s="62"/>
      <c r="E65" s="80"/>
      <c r="F65" s="62"/>
    </row>
    <row r="66" spans="1:6" ht="15">
      <c r="A66" s="21" t="s">
        <v>67</v>
      </c>
      <c r="D66" s="45">
        <f>D49+D63</f>
        <v>212991</v>
      </c>
      <c r="E66" s="6"/>
      <c r="F66" s="45">
        <f>F49+F63</f>
        <v>207392</v>
      </c>
    </row>
    <row r="67" spans="4:6" ht="9.75" customHeight="1" thickBot="1">
      <c r="D67" s="66"/>
      <c r="E67" s="80"/>
      <c r="F67" s="66"/>
    </row>
    <row r="68" ht="9.75" customHeight="1">
      <c r="E68" s="6"/>
    </row>
    <row r="69" ht="9.75" customHeight="1">
      <c r="E69" s="6"/>
    </row>
    <row r="70" spans="1:6" ht="15">
      <c r="A70" s="21" t="s">
        <v>68</v>
      </c>
      <c r="B70" s="21"/>
      <c r="D70" s="45">
        <f>D38-D63</f>
        <v>166703</v>
      </c>
      <c r="F70" s="45">
        <f>F38-F63</f>
        <v>167846</v>
      </c>
    </row>
    <row r="71" spans="1:2" ht="15">
      <c r="A71" s="21"/>
      <c r="B71" s="21"/>
    </row>
    <row r="72" spans="1:2" ht="15">
      <c r="A72" s="21" t="s">
        <v>92</v>
      </c>
      <c r="B72" s="21"/>
    </row>
    <row r="73" spans="1:6" ht="15">
      <c r="A73" s="21" t="s">
        <v>93</v>
      </c>
      <c r="D73" s="67"/>
      <c r="E73" s="67"/>
      <c r="F73" s="67"/>
    </row>
    <row r="74" spans="1:6" ht="15">
      <c r="A74" s="21" t="s">
        <v>94</v>
      </c>
      <c r="D74" s="67">
        <f>D70/(D45-1446.8)</f>
        <v>2.6651073857477674</v>
      </c>
      <c r="E74" s="67"/>
      <c r="F74" s="67">
        <f>F70/(F45-1207)</f>
        <v>2.710559888894272</v>
      </c>
    </row>
    <row r="75" spans="1:6" ht="15">
      <c r="A75" s="21"/>
      <c r="D75" s="67"/>
      <c r="E75" s="67"/>
      <c r="F75" s="67"/>
    </row>
    <row r="76" spans="1:6" ht="14.25">
      <c r="A76" s="23"/>
      <c r="B76" s="23"/>
      <c r="C76" s="23"/>
      <c r="D76" s="23"/>
      <c r="E76" s="23"/>
      <c r="F76" s="23"/>
    </row>
    <row r="77" spans="1:6" ht="14.25">
      <c r="A77" s="84" t="s">
        <v>118</v>
      </c>
      <c r="B77" s="84"/>
      <c r="C77" s="84"/>
      <c r="D77" s="84"/>
      <c r="E77" s="84"/>
      <c r="F77" s="84"/>
    </row>
    <row r="78" spans="1:6" ht="27.75" customHeight="1">
      <c r="A78" s="84"/>
      <c r="B78" s="84"/>
      <c r="C78" s="84"/>
      <c r="D78" s="84"/>
      <c r="E78" s="84"/>
      <c r="F78" s="84"/>
    </row>
  </sheetData>
  <mergeCells count="1">
    <mergeCell ref="A77:F78"/>
  </mergeCells>
  <printOptions/>
  <pageMargins left="1.07" right="0.5" top="0.5" bottom="0.5" header="0.5" footer="0.5"/>
  <pageSetup fitToHeight="1" fitToWidth="1" horizontalDpi="360" verticalDpi="360" orientation="portrait" paperSize="9" scale="76" r:id="rId1"/>
</worksheet>
</file>

<file path=xl/worksheets/sheet3.xml><?xml version="1.0" encoding="utf-8"?>
<worksheet xmlns="http://schemas.openxmlformats.org/spreadsheetml/2006/main" xmlns:r="http://schemas.openxmlformats.org/officeDocument/2006/relationships">
  <dimension ref="A1:L174"/>
  <sheetViews>
    <sheetView zoomScale="75" zoomScaleNormal="75" workbookViewId="0" topLeftCell="A1">
      <selection activeCell="A3" sqref="A3"/>
    </sheetView>
  </sheetViews>
  <sheetFormatPr defaultColWidth="9.140625" defaultRowHeight="12.75"/>
  <cols>
    <col min="1" max="1" width="58.8515625" style="0" customWidth="1"/>
    <col min="2" max="2" width="2.57421875" style="0" customWidth="1"/>
    <col min="3" max="3" width="14.7109375" style="2" customWidth="1"/>
    <col min="4" max="4" width="2.8515625" style="0" customWidth="1"/>
    <col min="5" max="5" width="13.7109375" style="0" customWidth="1"/>
    <col min="6" max="6" width="2.8515625" style="0" customWidth="1"/>
    <col min="7" max="7" width="14.7109375" style="2" customWidth="1"/>
    <col min="8" max="8" width="2.8515625" style="0" customWidth="1"/>
    <col min="9" max="9" width="15.8515625" style="0" customWidth="1"/>
    <col min="10" max="10" width="2.7109375" style="0" customWidth="1"/>
    <col min="11" max="11" width="15.140625" style="0" customWidth="1"/>
  </cols>
  <sheetData>
    <row r="1" ht="18">
      <c r="A1" s="1" t="s">
        <v>0</v>
      </c>
    </row>
    <row r="2" ht="18">
      <c r="A2" s="1" t="s">
        <v>23</v>
      </c>
    </row>
    <row r="3" ht="18">
      <c r="A3" s="1" t="s">
        <v>131</v>
      </c>
    </row>
    <row r="5" spans="1:11" ht="12.75">
      <c r="A5" s="3"/>
      <c r="B5" s="3"/>
      <c r="C5" s="4"/>
      <c r="D5" s="3"/>
      <c r="E5" s="27"/>
      <c r="F5" s="3"/>
      <c r="G5" s="4"/>
      <c r="H5" s="3"/>
      <c r="I5" s="28"/>
      <c r="J5" s="3"/>
      <c r="K5" s="4"/>
    </row>
    <row r="6" spans="1:11" ht="12.75">
      <c r="A6" s="29"/>
      <c r="B6" s="29"/>
      <c r="C6" s="30"/>
      <c r="D6" s="29"/>
      <c r="E6" s="27"/>
      <c r="F6" s="29"/>
      <c r="G6" s="30"/>
      <c r="H6" s="29"/>
      <c r="I6" s="30"/>
      <c r="J6" s="29"/>
      <c r="K6" s="30"/>
    </row>
    <row r="7" spans="1:12" ht="15">
      <c r="A7" s="8"/>
      <c r="B7" s="8"/>
      <c r="C7" s="24" t="s">
        <v>24</v>
      </c>
      <c r="D7" s="31"/>
      <c r="E7" s="24" t="s">
        <v>25</v>
      </c>
      <c r="F7" s="32"/>
      <c r="G7" s="24" t="s">
        <v>95</v>
      </c>
      <c r="H7" s="32"/>
      <c r="I7" s="24" t="s">
        <v>26</v>
      </c>
      <c r="J7" s="32"/>
      <c r="K7" s="24"/>
      <c r="L7" s="33"/>
    </row>
    <row r="8" spans="1:12" ht="15">
      <c r="A8" s="8"/>
      <c r="B8" s="8"/>
      <c r="C8" s="25" t="s">
        <v>27</v>
      </c>
      <c r="D8" s="31"/>
      <c r="E8" s="25" t="s">
        <v>28</v>
      </c>
      <c r="F8" s="32"/>
      <c r="G8" s="25" t="s">
        <v>96</v>
      </c>
      <c r="H8" s="32"/>
      <c r="I8" s="25" t="s">
        <v>29</v>
      </c>
      <c r="J8" s="32"/>
      <c r="K8" s="25" t="s">
        <v>30</v>
      </c>
      <c r="L8" s="33"/>
    </row>
    <row r="9" spans="1:12" ht="15">
      <c r="A9" s="8"/>
      <c r="B9" s="8"/>
      <c r="C9" s="7" t="s">
        <v>1</v>
      </c>
      <c r="D9" s="8"/>
      <c r="E9" s="7" t="s">
        <v>1</v>
      </c>
      <c r="F9" s="10"/>
      <c r="G9" s="7" t="s">
        <v>1</v>
      </c>
      <c r="H9" s="10"/>
      <c r="I9" s="7" t="s">
        <v>1</v>
      </c>
      <c r="J9" s="10"/>
      <c r="K9" s="7" t="s">
        <v>1</v>
      </c>
      <c r="L9" s="33"/>
    </row>
    <row r="10" spans="1:12" ht="14.25">
      <c r="A10" s="5"/>
      <c r="B10" s="5"/>
      <c r="C10" s="6"/>
      <c r="D10" s="5"/>
      <c r="E10" s="6"/>
      <c r="F10" s="5"/>
      <c r="G10" s="6"/>
      <c r="H10" s="5"/>
      <c r="I10" s="6"/>
      <c r="J10" s="5"/>
      <c r="K10" s="6"/>
      <c r="L10" s="33"/>
    </row>
    <row r="11" spans="1:12" ht="14.25">
      <c r="A11" s="5"/>
      <c r="B11" s="5"/>
      <c r="C11" s="6"/>
      <c r="D11" s="5"/>
      <c r="E11" s="6"/>
      <c r="F11" s="5"/>
      <c r="G11" s="6"/>
      <c r="H11" s="5"/>
      <c r="I11" s="6"/>
      <c r="J11" s="5"/>
      <c r="K11" s="6"/>
      <c r="L11" s="33"/>
    </row>
    <row r="12" spans="1:12" ht="14.25">
      <c r="A12" s="5" t="s">
        <v>36</v>
      </c>
      <c r="B12" s="5"/>
      <c r="C12" s="6">
        <v>62046</v>
      </c>
      <c r="D12" s="5"/>
      <c r="E12" s="6">
        <v>26236</v>
      </c>
      <c r="F12" s="5"/>
      <c r="G12" s="6">
        <v>0</v>
      </c>
      <c r="H12" s="5"/>
      <c r="I12" s="6">
        <v>63032</v>
      </c>
      <c r="J12" s="5"/>
      <c r="K12" s="6">
        <f>SUM(C12:I12)</f>
        <v>151314</v>
      </c>
      <c r="L12" s="33"/>
    </row>
    <row r="13" spans="1:12" ht="14.25">
      <c r="A13" s="5"/>
      <c r="B13" s="5"/>
      <c r="C13" s="6"/>
      <c r="D13" s="5"/>
      <c r="E13" s="6"/>
      <c r="F13" s="5"/>
      <c r="G13" s="6"/>
      <c r="H13" s="5"/>
      <c r="I13" s="6"/>
      <c r="J13" s="5"/>
      <c r="K13" s="6"/>
      <c r="L13" s="33"/>
    </row>
    <row r="14" spans="1:12" ht="14.25">
      <c r="A14" s="85" t="s">
        <v>31</v>
      </c>
      <c r="B14" s="5"/>
      <c r="C14" s="34"/>
      <c r="D14" s="5"/>
      <c r="E14" s="34"/>
      <c r="F14" s="5"/>
      <c r="G14" s="34"/>
      <c r="H14" s="5"/>
      <c r="I14" s="34"/>
      <c r="J14" s="5"/>
      <c r="K14" s="34"/>
      <c r="L14" s="33"/>
    </row>
    <row r="15" spans="1:12" ht="14.25">
      <c r="A15" s="85"/>
      <c r="B15" s="5"/>
      <c r="C15" s="35">
        <v>0</v>
      </c>
      <c r="D15" s="36"/>
      <c r="E15" s="35">
        <v>745</v>
      </c>
      <c r="F15" s="36"/>
      <c r="G15" s="35">
        <v>0</v>
      </c>
      <c r="H15" s="36"/>
      <c r="I15" s="37">
        <v>0</v>
      </c>
      <c r="J15" s="36"/>
      <c r="K15" s="35">
        <f>E15+I15+C15+G15</f>
        <v>745</v>
      </c>
      <c r="L15" s="33"/>
    </row>
    <row r="16" spans="1:12" ht="14.25">
      <c r="A16" s="12"/>
      <c r="B16" s="5"/>
      <c r="C16" s="35"/>
      <c r="D16" s="36"/>
      <c r="E16" s="35"/>
      <c r="F16" s="36"/>
      <c r="G16" s="35"/>
      <c r="H16" s="36"/>
      <c r="I16" s="37"/>
      <c r="J16" s="36"/>
      <c r="K16" s="35"/>
      <c r="L16" s="33"/>
    </row>
    <row r="17" spans="1:12" ht="14.25">
      <c r="A17" s="12" t="s">
        <v>32</v>
      </c>
      <c r="B17" s="5"/>
      <c r="C17" s="35">
        <v>0</v>
      </c>
      <c r="D17" s="36"/>
      <c r="E17" s="35">
        <v>-290</v>
      </c>
      <c r="F17" s="36"/>
      <c r="G17" s="35">
        <v>0</v>
      </c>
      <c r="H17" s="36"/>
      <c r="I17" s="37">
        <v>290</v>
      </c>
      <c r="J17" s="36"/>
      <c r="K17" s="35">
        <f>E17+I17+C17+G17</f>
        <v>0</v>
      </c>
      <c r="L17" s="33"/>
    </row>
    <row r="18" spans="1:12" ht="14.25">
      <c r="A18" s="12"/>
      <c r="B18" s="5"/>
      <c r="C18" s="38"/>
      <c r="D18" s="36"/>
      <c r="E18" s="38"/>
      <c r="F18" s="36"/>
      <c r="G18" s="38"/>
      <c r="H18" s="36"/>
      <c r="I18" s="39"/>
      <c r="J18" s="36"/>
      <c r="K18" s="38"/>
      <c r="L18" s="33"/>
    </row>
    <row r="19" spans="1:12" ht="14.25">
      <c r="A19" s="12"/>
      <c r="B19" s="5"/>
      <c r="C19" s="40"/>
      <c r="D19" s="36"/>
      <c r="E19" s="40"/>
      <c r="F19" s="36"/>
      <c r="G19" s="40"/>
      <c r="H19" s="36"/>
      <c r="I19" s="41"/>
      <c r="J19" s="36"/>
      <c r="K19" s="40"/>
      <c r="L19" s="33"/>
    </row>
    <row r="20" spans="1:12" ht="14.25">
      <c r="A20" s="12" t="s">
        <v>33</v>
      </c>
      <c r="B20" s="5"/>
      <c r="C20" s="40">
        <f>SUM(C15:C19)</f>
        <v>0</v>
      </c>
      <c r="D20" s="36"/>
      <c r="E20" s="40">
        <f>SUM(E15:E19)</f>
        <v>455</v>
      </c>
      <c r="F20" s="36"/>
      <c r="G20" s="40">
        <f>SUM(G15:G19)</f>
        <v>0</v>
      </c>
      <c r="H20" s="36"/>
      <c r="I20" s="41">
        <f>SUM(I15:I19)</f>
        <v>290</v>
      </c>
      <c r="J20" s="36"/>
      <c r="K20" s="40">
        <f>SUM(K14:K19)</f>
        <v>745</v>
      </c>
      <c r="L20" s="33"/>
    </row>
    <row r="21" spans="1:12" ht="14.25">
      <c r="A21" s="12"/>
      <c r="B21" s="5"/>
      <c r="C21" s="40"/>
      <c r="D21" s="36"/>
      <c r="E21" s="40"/>
      <c r="F21" s="36"/>
      <c r="G21" s="40"/>
      <c r="H21" s="36"/>
      <c r="I21" s="41"/>
      <c r="J21" s="36"/>
      <c r="K21" s="40"/>
      <c r="L21" s="33"/>
    </row>
    <row r="22" spans="1:12" ht="14.25">
      <c r="A22" s="5" t="s">
        <v>34</v>
      </c>
      <c r="B22" s="5"/>
      <c r="C22" s="40">
        <v>0</v>
      </c>
      <c r="D22" s="36"/>
      <c r="E22" s="40">
        <v>0</v>
      </c>
      <c r="F22" s="36"/>
      <c r="G22" s="40">
        <v>0</v>
      </c>
      <c r="H22" s="36"/>
      <c r="I22" s="40">
        <v>26162</v>
      </c>
      <c r="J22" s="36"/>
      <c r="K22" s="40">
        <f>E22+I22+C22+G22</f>
        <v>26162</v>
      </c>
      <c r="L22" s="33"/>
    </row>
    <row r="23" spans="1:12" ht="14.25">
      <c r="A23" s="5"/>
      <c r="B23" s="5"/>
      <c r="C23" s="42"/>
      <c r="D23" s="36"/>
      <c r="E23" s="42"/>
      <c r="F23" s="36"/>
      <c r="G23" s="42"/>
      <c r="H23" s="36"/>
      <c r="I23" s="42"/>
      <c r="J23" s="36"/>
      <c r="K23" s="42"/>
      <c r="L23" s="33"/>
    </row>
    <row r="24" spans="1:12" ht="14.25">
      <c r="A24" s="5"/>
      <c r="B24" s="5"/>
      <c r="C24" s="40"/>
      <c r="D24" s="36"/>
      <c r="E24" s="40"/>
      <c r="F24" s="36"/>
      <c r="G24" s="40"/>
      <c r="H24" s="36"/>
      <c r="I24" s="40"/>
      <c r="J24" s="36"/>
      <c r="K24" s="40"/>
      <c r="L24" s="33"/>
    </row>
    <row r="25" spans="1:12" ht="14.25">
      <c r="A25" s="5" t="s">
        <v>130</v>
      </c>
      <c r="B25" s="5"/>
      <c r="C25" s="40">
        <f>C20+C22</f>
        <v>0</v>
      </c>
      <c r="D25" s="36"/>
      <c r="E25" s="40">
        <f>E20+E22</f>
        <v>455</v>
      </c>
      <c r="F25" s="36"/>
      <c r="G25" s="40">
        <f>G20+G22</f>
        <v>0</v>
      </c>
      <c r="H25" s="36"/>
      <c r="I25" s="40">
        <f>I20+I22</f>
        <v>26452</v>
      </c>
      <c r="J25" s="36"/>
      <c r="K25" s="40">
        <f>K20+K22</f>
        <v>26907</v>
      </c>
      <c r="L25" s="33"/>
    </row>
    <row r="26" spans="1:12" ht="14.25">
      <c r="A26" s="12"/>
      <c r="B26" s="5"/>
      <c r="C26" s="40"/>
      <c r="D26" s="36"/>
      <c r="E26" s="40"/>
      <c r="F26" s="36"/>
      <c r="G26" s="40"/>
      <c r="H26" s="36"/>
      <c r="I26" s="41"/>
      <c r="J26" s="36"/>
      <c r="K26" s="40"/>
      <c r="L26" s="33"/>
    </row>
    <row r="27" spans="1:12" ht="14.25">
      <c r="A27" s="12" t="s">
        <v>35</v>
      </c>
      <c r="B27" s="5"/>
      <c r="C27" s="40">
        <v>1084</v>
      </c>
      <c r="D27" s="36"/>
      <c r="E27" s="40">
        <v>759</v>
      </c>
      <c r="F27" s="36"/>
      <c r="G27" s="40">
        <v>0</v>
      </c>
      <c r="H27" s="36"/>
      <c r="I27" s="41">
        <v>0</v>
      </c>
      <c r="J27" s="36"/>
      <c r="K27" s="40">
        <f>E27+I27+C27+G27</f>
        <v>1843</v>
      </c>
      <c r="L27" s="33"/>
    </row>
    <row r="28" spans="1:12" ht="14.25">
      <c r="A28" s="12"/>
      <c r="B28" s="5"/>
      <c r="C28" s="40"/>
      <c r="D28" s="36"/>
      <c r="E28" s="40"/>
      <c r="F28" s="36"/>
      <c r="G28" s="40"/>
      <c r="H28" s="36"/>
      <c r="I28" s="41"/>
      <c r="J28" s="36"/>
      <c r="K28" s="40"/>
      <c r="L28" s="33"/>
    </row>
    <row r="29" spans="1:12" ht="14.25">
      <c r="A29" s="12" t="s">
        <v>106</v>
      </c>
      <c r="B29" s="5"/>
      <c r="C29" s="40">
        <v>0</v>
      </c>
      <c r="D29" s="36"/>
      <c r="E29" s="40">
        <v>0</v>
      </c>
      <c r="F29" s="36"/>
      <c r="G29" s="40">
        <v>-2980</v>
      </c>
      <c r="H29" s="36"/>
      <c r="I29" s="41">
        <v>0</v>
      </c>
      <c r="J29" s="36"/>
      <c r="K29" s="40">
        <f>E29+I29+C29+G29</f>
        <v>-2980</v>
      </c>
      <c r="L29" s="33"/>
    </row>
    <row r="30" spans="1:12" ht="14.25">
      <c r="A30" s="12"/>
      <c r="B30" s="5"/>
      <c r="C30" s="40"/>
      <c r="D30" s="36"/>
      <c r="E30" s="40"/>
      <c r="F30" s="36"/>
      <c r="G30" s="40"/>
      <c r="H30" s="36"/>
      <c r="I30" s="41"/>
      <c r="J30" s="36"/>
      <c r="K30" s="40"/>
      <c r="L30" s="33"/>
    </row>
    <row r="31" spans="1:12" ht="14.25">
      <c r="A31" s="12" t="s">
        <v>136</v>
      </c>
      <c r="B31" s="5"/>
      <c r="C31" s="40">
        <v>0</v>
      </c>
      <c r="D31" s="36"/>
      <c r="E31" s="40">
        <v>0</v>
      </c>
      <c r="F31" s="36"/>
      <c r="G31" s="40">
        <v>0</v>
      </c>
      <c r="H31" s="36"/>
      <c r="I31" s="40">
        <v>-9238</v>
      </c>
      <c r="J31" s="36"/>
      <c r="K31" s="40">
        <f>E31+I31+C31+G31</f>
        <v>-9238</v>
      </c>
      <c r="L31" s="33"/>
    </row>
    <row r="32" spans="1:12" ht="14.25">
      <c r="A32" s="5"/>
      <c r="B32" s="5"/>
      <c r="C32" s="42"/>
      <c r="D32" s="36"/>
      <c r="E32" s="40"/>
      <c r="F32" s="36"/>
      <c r="G32" s="42"/>
      <c r="H32" s="36"/>
      <c r="I32" s="40"/>
      <c r="J32" s="36"/>
      <c r="K32" s="40"/>
      <c r="L32" s="33"/>
    </row>
    <row r="33" spans="1:12" ht="14.25">
      <c r="A33" s="5"/>
      <c r="B33" s="5"/>
      <c r="C33" s="6"/>
      <c r="D33" s="5"/>
      <c r="E33" s="14"/>
      <c r="F33" s="5"/>
      <c r="G33" s="6"/>
      <c r="H33" s="5"/>
      <c r="I33" s="14"/>
      <c r="J33" s="5"/>
      <c r="K33" s="14"/>
      <c r="L33" s="33"/>
    </row>
    <row r="34" spans="1:12" ht="15" thickBot="1">
      <c r="A34" s="5" t="s">
        <v>105</v>
      </c>
      <c r="B34" s="5"/>
      <c r="C34" s="15">
        <f>C12+C25+C27+C29+C31</f>
        <v>63130</v>
      </c>
      <c r="D34" s="5"/>
      <c r="E34" s="15">
        <f>E12+E25+E27+E29+E31</f>
        <v>27450</v>
      </c>
      <c r="F34" s="5"/>
      <c r="G34" s="15">
        <f>G12+G25+G27+G29+G31</f>
        <v>-2980</v>
      </c>
      <c r="H34" s="5"/>
      <c r="I34" s="15">
        <f>I12+I25+I27+I29+I31</f>
        <v>80246</v>
      </c>
      <c r="J34" s="5"/>
      <c r="K34" s="15">
        <f>K12+K25+K27+K29+K31</f>
        <v>167846</v>
      </c>
      <c r="L34" s="33"/>
    </row>
    <row r="35" spans="1:12" ht="14.25">
      <c r="A35" s="5"/>
      <c r="B35" s="5"/>
      <c r="C35" s="6"/>
      <c r="D35" s="5"/>
      <c r="E35" s="6"/>
      <c r="F35" s="5"/>
      <c r="G35" s="6"/>
      <c r="H35" s="5"/>
      <c r="I35" s="6"/>
      <c r="J35" s="5"/>
      <c r="K35" s="6"/>
      <c r="L35" s="33"/>
    </row>
    <row r="36" spans="1:12" ht="14.25">
      <c r="A36" s="5"/>
      <c r="B36" s="5"/>
      <c r="C36" s="6"/>
      <c r="D36" s="5"/>
      <c r="E36" s="6"/>
      <c r="F36" s="5"/>
      <c r="G36" s="6"/>
      <c r="H36" s="5"/>
      <c r="I36" s="6"/>
      <c r="J36" s="5"/>
      <c r="K36" s="6"/>
      <c r="L36" s="33"/>
    </row>
    <row r="37" spans="1:12" ht="14.25">
      <c r="A37" s="5" t="s">
        <v>119</v>
      </c>
      <c r="B37" s="5"/>
      <c r="C37" s="6">
        <v>63130</v>
      </c>
      <c r="D37" s="5"/>
      <c r="E37" s="6">
        <v>27450</v>
      </c>
      <c r="F37" s="5"/>
      <c r="G37" s="6">
        <v>-2980</v>
      </c>
      <c r="H37" s="5"/>
      <c r="I37" s="6">
        <v>80246</v>
      </c>
      <c r="J37" s="5"/>
      <c r="K37" s="40">
        <f>E37+I37+C37+G37</f>
        <v>167846</v>
      </c>
      <c r="L37" s="33"/>
    </row>
    <row r="38" spans="1:12" ht="15" customHeight="1">
      <c r="A38" s="5"/>
      <c r="B38" s="5"/>
      <c r="C38" s="6"/>
      <c r="D38" s="5"/>
      <c r="E38" s="6"/>
      <c r="F38" s="5"/>
      <c r="G38" s="6"/>
      <c r="H38" s="5"/>
      <c r="I38" s="6"/>
      <c r="J38" s="5"/>
      <c r="K38" s="6"/>
      <c r="L38" s="33"/>
    </row>
    <row r="39" spans="1:12" ht="14.25" customHeight="1">
      <c r="A39" s="85" t="s">
        <v>31</v>
      </c>
      <c r="B39" s="5"/>
      <c r="C39" s="34"/>
      <c r="D39" s="5"/>
      <c r="E39" s="34"/>
      <c r="F39" s="5"/>
      <c r="G39" s="34"/>
      <c r="H39" s="5"/>
      <c r="I39" s="34"/>
      <c r="J39" s="5"/>
      <c r="K39" s="34"/>
      <c r="L39" s="33"/>
    </row>
    <row r="40" spans="1:12" ht="14.25">
      <c r="A40" s="85"/>
      <c r="B40" s="5"/>
      <c r="C40" s="35">
        <v>0</v>
      </c>
      <c r="D40" s="36"/>
      <c r="E40" s="35">
        <v>-7</v>
      </c>
      <c r="F40" s="36"/>
      <c r="G40" s="35">
        <v>0</v>
      </c>
      <c r="H40" s="36"/>
      <c r="I40" s="37">
        <v>0</v>
      </c>
      <c r="J40" s="36"/>
      <c r="K40" s="35">
        <f>E40+I40+C40+G40</f>
        <v>-7</v>
      </c>
      <c r="L40" s="33"/>
    </row>
    <row r="41" spans="1:12" ht="14.25">
      <c r="A41" s="12"/>
      <c r="B41" s="5"/>
      <c r="C41" s="35"/>
      <c r="D41" s="36"/>
      <c r="E41" s="35"/>
      <c r="F41" s="36"/>
      <c r="G41" s="35"/>
      <c r="H41" s="36"/>
      <c r="I41" s="37"/>
      <c r="J41" s="36"/>
      <c r="K41" s="35"/>
      <c r="L41" s="33"/>
    </row>
    <row r="42" spans="1:12" ht="14.25">
      <c r="A42" s="12" t="s">
        <v>32</v>
      </c>
      <c r="B42" s="5"/>
      <c r="C42" s="35">
        <v>0</v>
      </c>
      <c r="D42" s="36"/>
      <c r="E42" s="35">
        <v>-145</v>
      </c>
      <c r="F42" s="36"/>
      <c r="G42" s="35">
        <v>0</v>
      </c>
      <c r="H42" s="36"/>
      <c r="I42" s="37">
        <v>145</v>
      </c>
      <c r="J42" s="36"/>
      <c r="K42" s="35">
        <f>E42+I42+C42+G42</f>
        <v>0</v>
      </c>
      <c r="L42" s="33"/>
    </row>
    <row r="43" spans="1:12" ht="14.25">
      <c r="A43" s="12"/>
      <c r="B43" s="5"/>
      <c r="C43" s="38"/>
      <c r="D43" s="36"/>
      <c r="E43" s="38"/>
      <c r="F43" s="36"/>
      <c r="G43" s="38"/>
      <c r="H43" s="36"/>
      <c r="I43" s="39"/>
      <c r="J43" s="36"/>
      <c r="K43" s="38"/>
      <c r="L43" s="33"/>
    </row>
    <row r="44" spans="1:12" ht="14.25">
      <c r="A44" s="12"/>
      <c r="B44" s="5"/>
      <c r="C44" s="40"/>
      <c r="D44" s="36"/>
      <c r="E44" s="40"/>
      <c r="F44" s="36"/>
      <c r="G44" s="40"/>
      <c r="H44" s="36"/>
      <c r="I44" s="41"/>
      <c r="J44" s="36"/>
      <c r="K44" s="40"/>
      <c r="L44" s="33"/>
    </row>
    <row r="45" spans="1:12" ht="15" customHeight="1">
      <c r="A45" s="12" t="s">
        <v>33</v>
      </c>
      <c r="B45" s="5"/>
      <c r="C45" s="40">
        <f>C40+C42</f>
        <v>0</v>
      </c>
      <c r="D45" s="36"/>
      <c r="E45" s="40">
        <f>E40+E42</f>
        <v>-152</v>
      </c>
      <c r="F45" s="36"/>
      <c r="G45" s="40">
        <f>G40+G42</f>
        <v>0</v>
      </c>
      <c r="H45" s="36"/>
      <c r="I45" s="40">
        <f>I40+I42</f>
        <v>145</v>
      </c>
      <c r="J45" s="36"/>
      <c r="K45" s="40">
        <f>K40+K42</f>
        <v>-7</v>
      </c>
      <c r="L45" s="33"/>
    </row>
    <row r="46" spans="1:12" ht="15" customHeight="1">
      <c r="A46" s="12"/>
      <c r="B46" s="5"/>
      <c r="C46" s="40"/>
      <c r="D46" s="36"/>
      <c r="E46" s="40"/>
      <c r="F46" s="36"/>
      <c r="G46" s="40"/>
      <c r="H46" s="36"/>
      <c r="I46" s="40"/>
      <c r="J46" s="36"/>
      <c r="K46" s="40"/>
      <c r="L46" s="33"/>
    </row>
    <row r="47" spans="1:12" ht="15" customHeight="1">
      <c r="A47" s="5" t="s">
        <v>120</v>
      </c>
      <c r="B47" s="5"/>
      <c r="C47" s="40">
        <v>0</v>
      </c>
      <c r="D47" s="36"/>
      <c r="E47" s="40">
        <v>0</v>
      </c>
      <c r="F47" s="36"/>
      <c r="G47" s="40">
        <v>0</v>
      </c>
      <c r="H47" s="36"/>
      <c r="I47" s="40">
        <v>11879</v>
      </c>
      <c r="J47" s="36"/>
      <c r="K47" s="40">
        <f>E47+I47+C47+G47</f>
        <v>11879</v>
      </c>
      <c r="L47" s="33"/>
    </row>
    <row r="48" spans="1:12" ht="15" customHeight="1">
      <c r="A48" s="5"/>
      <c r="B48" s="5"/>
      <c r="C48" s="42"/>
      <c r="D48" s="36"/>
      <c r="E48" s="42"/>
      <c r="F48" s="36"/>
      <c r="G48" s="42"/>
      <c r="H48" s="36"/>
      <c r="I48" s="42"/>
      <c r="J48" s="36"/>
      <c r="K48" s="42"/>
      <c r="L48" s="33"/>
    </row>
    <row r="49" spans="1:12" ht="15" customHeight="1">
      <c r="A49" s="5"/>
      <c r="B49" s="5"/>
      <c r="C49" s="40"/>
      <c r="D49" s="36"/>
      <c r="E49" s="40"/>
      <c r="F49" s="36"/>
      <c r="G49" s="40"/>
      <c r="H49" s="36"/>
      <c r="I49" s="40"/>
      <c r="J49" s="36"/>
      <c r="K49" s="40"/>
      <c r="L49" s="33"/>
    </row>
    <row r="50" spans="1:12" ht="15" customHeight="1">
      <c r="A50" s="5" t="s">
        <v>129</v>
      </c>
      <c r="B50" s="5"/>
      <c r="C50" s="40">
        <f>C45+C47</f>
        <v>0</v>
      </c>
      <c r="D50" s="36"/>
      <c r="E50" s="40">
        <f>E45+E47</f>
        <v>-152</v>
      </c>
      <c r="F50" s="36"/>
      <c r="G50" s="40">
        <f>G45+G47</f>
        <v>0</v>
      </c>
      <c r="H50" s="36"/>
      <c r="I50" s="40">
        <f>I45+I47</f>
        <v>12024</v>
      </c>
      <c r="J50" s="36"/>
      <c r="K50" s="40">
        <f>K45+K47</f>
        <v>11872</v>
      </c>
      <c r="L50" s="5"/>
    </row>
    <row r="51" spans="1:12" ht="14.25">
      <c r="A51" s="12"/>
      <c r="B51" s="5"/>
      <c r="C51" s="40"/>
      <c r="D51" s="36"/>
      <c r="E51" s="40"/>
      <c r="F51" s="36"/>
      <c r="G51" s="40"/>
      <c r="H51" s="36"/>
      <c r="I51" s="41"/>
      <c r="J51" s="36"/>
      <c r="K51" s="40"/>
      <c r="L51" s="33"/>
    </row>
    <row r="52" spans="1:12" ht="14.25">
      <c r="A52" s="12" t="s">
        <v>35</v>
      </c>
      <c r="B52" s="5"/>
      <c r="C52" s="40">
        <v>867</v>
      </c>
      <c r="D52" s="36"/>
      <c r="E52" s="40">
        <v>607</v>
      </c>
      <c r="F52" s="36"/>
      <c r="G52" s="40">
        <v>0</v>
      </c>
      <c r="H52" s="36"/>
      <c r="I52" s="41">
        <v>0</v>
      </c>
      <c r="J52" s="36"/>
      <c r="K52" s="40">
        <f>E52+I52+C52+G52</f>
        <v>1474</v>
      </c>
      <c r="L52" s="33"/>
    </row>
    <row r="53" spans="1:12" ht="14.25">
      <c r="A53" s="12"/>
      <c r="B53" s="5"/>
      <c r="C53" s="40"/>
      <c r="D53" s="36"/>
      <c r="E53" s="40"/>
      <c r="F53" s="36"/>
      <c r="G53" s="40"/>
      <c r="H53" s="36"/>
      <c r="I53" s="41"/>
      <c r="J53" s="36"/>
      <c r="K53" s="40"/>
      <c r="L53" s="33"/>
    </row>
    <row r="54" spans="1:12" ht="14.25">
      <c r="A54" s="12" t="s">
        <v>137</v>
      </c>
      <c r="B54" s="5"/>
      <c r="C54" s="40">
        <v>0</v>
      </c>
      <c r="D54" s="36"/>
      <c r="E54" s="40">
        <v>0</v>
      </c>
      <c r="F54" s="36"/>
      <c r="G54" s="40">
        <v>-753</v>
      </c>
      <c r="H54" s="36"/>
      <c r="I54" s="41">
        <v>0</v>
      </c>
      <c r="J54" s="36"/>
      <c r="K54" s="40">
        <f>E54+I54+C54+G54</f>
        <v>-753</v>
      </c>
      <c r="L54" s="33"/>
    </row>
    <row r="55" spans="1:12" ht="14.25">
      <c r="A55" s="12"/>
      <c r="B55" s="5"/>
      <c r="C55" s="40"/>
      <c r="D55" s="36"/>
      <c r="E55" s="40"/>
      <c r="F55" s="36"/>
      <c r="G55" s="40"/>
      <c r="H55" s="36"/>
      <c r="I55" s="41"/>
      <c r="J55" s="36"/>
      <c r="K55" s="40"/>
      <c r="L55" s="33"/>
    </row>
    <row r="56" spans="1:12" ht="14.25">
      <c r="A56" s="12" t="s">
        <v>136</v>
      </c>
      <c r="B56" s="5"/>
      <c r="C56" s="40">
        <v>0</v>
      </c>
      <c r="D56" s="36"/>
      <c r="E56" s="40">
        <v>0</v>
      </c>
      <c r="F56" s="36"/>
      <c r="G56" s="40">
        <v>0</v>
      </c>
      <c r="H56" s="36"/>
      <c r="I56" s="40">
        <v>-13736</v>
      </c>
      <c r="J56" s="36"/>
      <c r="K56" s="40">
        <f>E56+I56+C56+G56</f>
        <v>-13736</v>
      </c>
      <c r="L56" s="33"/>
    </row>
    <row r="57" spans="3:12" ht="14.25">
      <c r="C57" s="43"/>
      <c r="D57" s="3"/>
      <c r="F57" s="3"/>
      <c r="G57" s="43"/>
      <c r="H57" s="3"/>
      <c r="J57" s="3"/>
      <c r="L57" s="33"/>
    </row>
    <row r="58" spans="1:12" ht="14.25">
      <c r="A58" s="5"/>
      <c r="B58" s="5"/>
      <c r="C58" s="6"/>
      <c r="D58" s="5"/>
      <c r="E58" s="14"/>
      <c r="F58" s="5"/>
      <c r="G58" s="6"/>
      <c r="H58" s="5"/>
      <c r="I58" s="14"/>
      <c r="J58" s="5"/>
      <c r="K58" s="14"/>
      <c r="L58" s="33"/>
    </row>
    <row r="59" spans="1:12" ht="15" thickBot="1">
      <c r="A59" s="5" t="s">
        <v>138</v>
      </c>
      <c r="B59" s="5"/>
      <c r="C59" s="15">
        <f>C50+C52+C54+C37+C56</f>
        <v>63997</v>
      </c>
      <c r="D59" s="5"/>
      <c r="E59" s="15">
        <f>E50+E52+E54+E37+E56</f>
        <v>27905</v>
      </c>
      <c r="F59" s="5"/>
      <c r="G59" s="15">
        <f>G50+G52+G54+G37+G56</f>
        <v>-3733</v>
      </c>
      <c r="H59" s="5"/>
      <c r="I59" s="15">
        <f>I50+I52+I54+I37+I56</f>
        <v>78534</v>
      </c>
      <c r="J59" s="5"/>
      <c r="K59" s="15">
        <f>K50+K52+K54+K37+K56</f>
        <v>166703</v>
      </c>
      <c r="L59" s="33"/>
    </row>
    <row r="60" spans="1:12" ht="14.25">
      <c r="A60" s="5"/>
      <c r="B60" s="5"/>
      <c r="C60" s="6"/>
      <c r="D60" s="5"/>
      <c r="E60" s="6"/>
      <c r="F60" s="5"/>
      <c r="G60" s="6"/>
      <c r="H60" s="5"/>
      <c r="I60" s="6"/>
      <c r="J60" s="5"/>
      <c r="K60" s="6"/>
      <c r="L60" s="33"/>
    </row>
    <row r="61" spans="1:12" ht="14.25">
      <c r="A61" s="5"/>
      <c r="B61" s="5"/>
      <c r="C61" s="6"/>
      <c r="D61" s="5"/>
      <c r="E61" s="6"/>
      <c r="F61" s="5"/>
      <c r="G61" s="6"/>
      <c r="H61" s="5"/>
      <c r="I61" s="6"/>
      <c r="J61" s="5"/>
      <c r="K61" s="6"/>
      <c r="L61" s="33"/>
    </row>
    <row r="62" spans="1:12" ht="14.25">
      <c r="A62" s="5"/>
      <c r="B62" s="5"/>
      <c r="C62" s="6"/>
      <c r="D62" s="5"/>
      <c r="E62" s="6"/>
      <c r="F62" s="5"/>
      <c r="G62" s="6"/>
      <c r="H62" s="5"/>
      <c r="I62" s="6"/>
      <c r="J62" s="5"/>
      <c r="K62" s="6"/>
      <c r="L62" s="33"/>
    </row>
    <row r="63" spans="1:12" ht="14.25">
      <c r="A63" s="5"/>
      <c r="B63" s="5"/>
      <c r="C63" s="6"/>
      <c r="D63" s="5"/>
      <c r="E63" s="6"/>
      <c r="F63" s="5"/>
      <c r="G63" s="6"/>
      <c r="H63" s="5"/>
      <c r="I63" s="6"/>
      <c r="J63" s="5"/>
      <c r="K63" s="6"/>
      <c r="L63" s="33"/>
    </row>
    <row r="64" spans="1:12" ht="14.25">
      <c r="A64" s="5"/>
      <c r="B64" s="5"/>
      <c r="C64" s="6"/>
      <c r="D64" s="5"/>
      <c r="E64" s="6"/>
      <c r="F64" s="5"/>
      <c r="G64" s="6"/>
      <c r="H64" s="5"/>
      <c r="I64" s="6"/>
      <c r="J64" s="5"/>
      <c r="K64" s="6"/>
      <c r="L64" s="33"/>
    </row>
    <row r="65" spans="1:12" ht="12.75" customHeight="1">
      <c r="A65" s="81" t="s">
        <v>121</v>
      </c>
      <c r="B65" s="81"/>
      <c r="C65" s="81"/>
      <c r="D65" s="81"/>
      <c r="E65" s="81"/>
      <c r="F65" s="81"/>
      <c r="G65" s="81"/>
      <c r="H65" s="81"/>
      <c r="I65" s="81"/>
      <c r="J65" s="81"/>
      <c r="K65" s="81"/>
      <c r="L65" s="12"/>
    </row>
    <row r="66" spans="1:12" s="5" customFormat="1" ht="21" customHeight="1">
      <c r="A66" s="81"/>
      <c r="B66" s="81"/>
      <c r="C66" s="81"/>
      <c r="D66" s="81"/>
      <c r="E66" s="81"/>
      <c r="F66" s="81"/>
      <c r="G66" s="81"/>
      <c r="H66" s="81"/>
      <c r="I66" s="81"/>
      <c r="J66" s="81"/>
      <c r="K66" s="81"/>
      <c r="L66" s="12"/>
    </row>
    <row r="67" spans="3:7" s="5" customFormat="1" ht="14.25">
      <c r="C67" s="6"/>
      <c r="G67" s="6"/>
    </row>
    <row r="68" spans="3:7" s="5" customFormat="1" ht="14.25">
      <c r="C68" s="6"/>
      <c r="G68" s="6"/>
    </row>
    <row r="69" spans="3:7" s="5" customFormat="1" ht="14.25">
      <c r="C69" s="6"/>
      <c r="G69" s="6"/>
    </row>
    <row r="70" spans="3:7" s="5" customFormat="1" ht="14.25">
      <c r="C70" s="6"/>
      <c r="G70" s="6"/>
    </row>
    <row r="71" spans="3:7" s="5" customFormat="1" ht="14.25">
      <c r="C71" s="6"/>
      <c r="G71" s="6"/>
    </row>
    <row r="72" spans="1:7" s="5" customFormat="1" ht="14.25">
      <c r="A72" s="85"/>
      <c r="C72" s="6"/>
      <c r="G72" s="6"/>
    </row>
    <row r="73" spans="1:7" s="5" customFormat="1" ht="14.25">
      <c r="A73" s="85"/>
      <c r="C73" s="6"/>
      <c r="G73" s="6"/>
    </row>
    <row r="74" spans="3:7" s="5" customFormat="1" ht="14.25">
      <c r="C74" s="6"/>
      <c r="G74" s="6"/>
    </row>
    <row r="75" spans="3:7" s="5" customFormat="1" ht="14.25">
      <c r="C75" s="6"/>
      <c r="G75" s="6"/>
    </row>
    <row r="76" spans="3:7" s="5" customFormat="1" ht="14.25">
      <c r="C76" s="6"/>
      <c r="G76" s="6"/>
    </row>
    <row r="77" spans="3:7" s="5" customFormat="1" ht="14.25">
      <c r="C77" s="6"/>
      <c r="G77" s="6"/>
    </row>
    <row r="78" spans="3:7" s="5" customFormat="1" ht="14.25">
      <c r="C78" s="6"/>
      <c r="G78" s="6"/>
    </row>
    <row r="79" spans="3:7" s="5" customFormat="1" ht="14.25">
      <c r="C79" s="6"/>
      <c r="G79" s="6"/>
    </row>
    <row r="80" spans="3:7" s="5" customFormat="1" ht="14.25">
      <c r="C80" s="6"/>
      <c r="G80" s="6"/>
    </row>
    <row r="81" spans="1:7" s="5" customFormat="1" ht="14.25">
      <c r="A81" s="85"/>
      <c r="C81" s="6"/>
      <c r="G81" s="6"/>
    </row>
    <row r="82" spans="1:7" s="5" customFormat="1" ht="14.25">
      <c r="A82" s="85"/>
      <c r="C82" s="6"/>
      <c r="G82" s="6"/>
    </row>
    <row r="83" spans="3:7" s="5" customFormat="1" ht="14.25">
      <c r="C83" s="6"/>
      <c r="G83" s="6"/>
    </row>
    <row r="84" spans="3:7" s="5" customFormat="1" ht="14.25">
      <c r="C84" s="6"/>
      <c r="G84" s="6"/>
    </row>
    <row r="85" spans="3:7" s="5" customFormat="1" ht="14.25">
      <c r="C85" s="6"/>
      <c r="G85" s="6"/>
    </row>
    <row r="86" spans="3:7" s="5" customFormat="1" ht="14.25">
      <c r="C86" s="6"/>
      <c r="G86" s="6"/>
    </row>
    <row r="87" spans="3:7" s="5" customFormat="1" ht="14.25">
      <c r="C87" s="6"/>
      <c r="G87" s="6"/>
    </row>
    <row r="88" spans="3:7" s="5" customFormat="1" ht="14.25">
      <c r="C88" s="6"/>
      <c r="G88" s="6"/>
    </row>
    <row r="89" spans="3:7" s="5" customFormat="1" ht="14.25">
      <c r="C89" s="6"/>
      <c r="G89" s="6"/>
    </row>
    <row r="90" spans="3:7" s="5" customFormat="1" ht="14.25">
      <c r="C90" s="6"/>
      <c r="G90" s="6"/>
    </row>
    <row r="91" spans="3:7" s="5" customFormat="1" ht="14.25">
      <c r="C91" s="6"/>
      <c r="G91" s="6"/>
    </row>
    <row r="92" spans="3:7" s="5" customFormat="1" ht="14.25">
      <c r="C92" s="6"/>
      <c r="G92" s="6"/>
    </row>
    <row r="93" spans="3:7" s="5" customFormat="1" ht="14.25">
      <c r="C93" s="6"/>
      <c r="G93" s="6"/>
    </row>
    <row r="94" spans="3:7" s="5" customFormat="1" ht="14.25">
      <c r="C94" s="6"/>
      <c r="G94" s="6"/>
    </row>
    <row r="95" spans="3:7" s="5" customFormat="1" ht="14.25">
      <c r="C95" s="6"/>
      <c r="G95" s="6"/>
    </row>
    <row r="96" spans="3:7" s="5" customFormat="1" ht="14.25">
      <c r="C96" s="6"/>
      <c r="G96" s="6"/>
    </row>
    <row r="97" spans="3:7" s="5" customFormat="1" ht="14.25">
      <c r="C97" s="6"/>
      <c r="G97" s="6"/>
    </row>
    <row r="98" spans="3:7" s="5" customFormat="1" ht="14.25">
      <c r="C98" s="6"/>
      <c r="G98" s="6"/>
    </row>
    <row r="99" spans="3:7" s="5" customFormat="1" ht="14.25">
      <c r="C99" s="6"/>
      <c r="G99" s="6"/>
    </row>
    <row r="100" spans="3:7" s="5" customFormat="1" ht="14.25">
      <c r="C100" s="6"/>
      <c r="G100" s="6"/>
    </row>
    <row r="101" spans="3:7" s="5" customFormat="1" ht="14.25">
      <c r="C101" s="6"/>
      <c r="G101" s="6"/>
    </row>
    <row r="102" spans="3:7" s="5" customFormat="1" ht="14.25">
      <c r="C102" s="6"/>
      <c r="G102" s="6"/>
    </row>
    <row r="103" spans="3:7" s="5" customFormat="1" ht="14.25">
      <c r="C103" s="6"/>
      <c r="G103" s="6"/>
    </row>
    <row r="104" spans="3:7" s="5" customFormat="1" ht="14.25">
      <c r="C104" s="6"/>
      <c r="G104" s="6"/>
    </row>
    <row r="105" spans="3:7" s="5" customFormat="1" ht="14.25">
      <c r="C105" s="6"/>
      <c r="G105" s="6"/>
    </row>
    <row r="106" spans="3:7" s="5" customFormat="1" ht="14.25">
      <c r="C106" s="6"/>
      <c r="G106" s="6"/>
    </row>
    <row r="107" spans="3:7" s="5" customFormat="1" ht="14.25">
      <c r="C107" s="6"/>
      <c r="G107" s="6"/>
    </row>
    <row r="108" spans="3:7" s="5" customFormat="1" ht="14.25">
      <c r="C108" s="6"/>
      <c r="G108" s="6"/>
    </row>
    <row r="109" spans="3:7" s="5" customFormat="1" ht="14.25">
      <c r="C109" s="6"/>
      <c r="G109" s="6"/>
    </row>
    <row r="110" spans="3:7" s="5" customFormat="1" ht="14.25">
      <c r="C110" s="6"/>
      <c r="G110" s="6"/>
    </row>
    <row r="111" spans="3:7" s="5" customFormat="1" ht="14.25">
      <c r="C111" s="6"/>
      <c r="G111" s="6"/>
    </row>
    <row r="112" spans="3:7" s="5" customFormat="1" ht="14.25">
      <c r="C112" s="6"/>
      <c r="G112" s="6"/>
    </row>
    <row r="113" spans="3:7" s="5" customFormat="1" ht="14.25">
      <c r="C113" s="6"/>
      <c r="G113" s="6"/>
    </row>
    <row r="114" spans="3:7" s="5" customFormat="1" ht="14.25">
      <c r="C114" s="6"/>
      <c r="G114" s="6"/>
    </row>
    <row r="115" spans="3:7" s="5" customFormat="1" ht="14.25">
      <c r="C115" s="6"/>
      <c r="G115" s="6"/>
    </row>
    <row r="116" spans="3:7" s="5" customFormat="1" ht="14.25">
      <c r="C116" s="6"/>
      <c r="G116" s="6"/>
    </row>
    <row r="117" spans="3:7" s="5" customFormat="1" ht="14.25">
      <c r="C117" s="6"/>
      <c r="G117" s="6"/>
    </row>
    <row r="118" spans="3:7" s="5" customFormat="1" ht="14.25">
      <c r="C118" s="6"/>
      <c r="G118" s="6"/>
    </row>
    <row r="119" spans="3:7" s="5" customFormat="1" ht="14.25">
      <c r="C119" s="6"/>
      <c r="G119" s="6"/>
    </row>
    <row r="120" spans="3:7" s="5" customFormat="1" ht="14.25">
      <c r="C120" s="6"/>
      <c r="G120" s="6"/>
    </row>
    <row r="121" spans="3:7" s="5" customFormat="1" ht="14.25">
      <c r="C121" s="6"/>
      <c r="G121" s="6"/>
    </row>
    <row r="122" spans="3:7" s="5" customFormat="1" ht="14.25">
      <c r="C122" s="6"/>
      <c r="G122" s="6"/>
    </row>
    <row r="123" spans="3:7" s="5" customFormat="1" ht="14.25">
      <c r="C123" s="6"/>
      <c r="G123" s="6"/>
    </row>
    <row r="124" spans="3:7" s="5" customFormat="1" ht="14.25">
      <c r="C124" s="6"/>
      <c r="G124" s="6"/>
    </row>
    <row r="125" spans="3:7" s="5" customFormat="1" ht="14.25">
      <c r="C125" s="6"/>
      <c r="G125" s="6"/>
    </row>
    <row r="126" spans="3:7" s="5" customFormat="1" ht="14.25">
      <c r="C126" s="6"/>
      <c r="G126" s="6"/>
    </row>
    <row r="127" spans="3:7" s="5" customFormat="1" ht="14.25">
      <c r="C127" s="6"/>
      <c r="G127" s="6"/>
    </row>
    <row r="128" spans="3:7" s="5" customFormat="1" ht="14.25">
      <c r="C128" s="6"/>
      <c r="G128" s="6"/>
    </row>
    <row r="129" spans="3:7" s="5" customFormat="1" ht="14.25">
      <c r="C129" s="6"/>
      <c r="G129" s="6"/>
    </row>
    <row r="130" spans="3:7" s="5" customFormat="1" ht="14.25">
      <c r="C130" s="6"/>
      <c r="G130" s="6"/>
    </row>
    <row r="131" spans="3:7" s="5" customFormat="1" ht="14.25">
      <c r="C131" s="6"/>
      <c r="G131" s="6"/>
    </row>
    <row r="132" spans="3:7" s="5" customFormat="1" ht="14.25">
      <c r="C132" s="6"/>
      <c r="G132" s="6"/>
    </row>
    <row r="133" spans="3:7" s="5" customFormat="1" ht="14.25">
      <c r="C133" s="6"/>
      <c r="G133" s="6"/>
    </row>
    <row r="134" spans="3:7" s="5" customFormat="1" ht="14.25">
      <c r="C134" s="6"/>
      <c r="G134" s="6"/>
    </row>
    <row r="135" spans="3:7" s="5" customFormat="1" ht="14.25">
      <c r="C135" s="6"/>
      <c r="G135" s="6"/>
    </row>
    <row r="136" spans="3:7" s="5" customFormat="1" ht="14.25">
      <c r="C136" s="6"/>
      <c r="G136" s="6"/>
    </row>
    <row r="137" spans="3:7" s="5" customFormat="1" ht="14.25">
      <c r="C137" s="6"/>
      <c r="G137" s="6"/>
    </row>
    <row r="138" spans="3:7" s="5" customFormat="1" ht="14.25">
      <c r="C138" s="6"/>
      <c r="G138" s="6"/>
    </row>
    <row r="139" spans="3:7" s="5" customFormat="1" ht="14.25">
      <c r="C139" s="6"/>
      <c r="G139" s="6"/>
    </row>
    <row r="140" spans="3:7" s="5" customFormat="1" ht="14.25">
      <c r="C140" s="6"/>
      <c r="G140" s="6"/>
    </row>
    <row r="141" spans="3:7" s="5" customFormat="1" ht="14.25">
      <c r="C141" s="6"/>
      <c r="G141" s="6"/>
    </row>
    <row r="142" spans="3:7" s="5" customFormat="1" ht="14.25">
      <c r="C142" s="6"/>
      <c r="G142" s="6"/>
    </row>
    <row r="143" spans="3:7" s="5" customFormat="1" ht="14.25">
      <c r="C143" s="6"/>
      <c r="G143" s="6"/>
    </row>
    <row r="144" spans="3:7" s="5" customFormat="1" ht="14.25">
      <c r="C144" s="6"/>
      <c r="G144" s="6"/>
    </row>
    <row r="145" spans="3:7" s="5" customFormat="1" ht="14.25">
      <c r="C145" s="6"/>
      <c r="G145" s="6"/>
    </row>
    <row r="146" spans="3:7" s="5" customFormat="1" ht="14.25">
      <c r="C146" s="6"/>
      <c r="G146" s="6"/>
    </row>
    <row r="147" spans="3:7" s="5" customFormat="1" ht="14.25">
      <c r="C147" s="6"/>
      <c r="G147" s="6"/>
    </row>
    <row r="148" spans="3:7" s="5" customFormat="1" ht="14.25">
      <c r="C148" s="6"/>
      <c r="G148" s="6"/>
    </row>
    <row r="149" spans="3:7" s="5" customFormat="1" ht="14.25">
      <c r="C149" s="6"/>
      <c r="G149" s="6"/>
    </row>
    <row r="150" spans="3:7" s="5" customFormat="1" ht="14.25">
      <c r="C150" s="6"/>
      <c r="G150" s="6"/>
    </row>
    <row r="151" spans="3:7" s="5" customFormat="1" ht="14.25">
      <c r="C151" s="6"/>
      <c r="G151" s="6"/>
    </row>
    <row r="152" spans="3:7" s="5" customFormat="1" ht="14.25">
      <c r="C152" s="6"/>
      <c r="G152" s="6"/>
    </row>
    <row r="153" spans="3:7" s="5" customFormat="1" ht="14.25">
      <c r="C153" s="6"/>
      <c r="G153" s="6"/>
    </row>
    <row r="154" spans="3:7" s="5" customFormat="1" ht="14.25">
      <c r="C154" s="6"/>
      <c r="G154" s="6"/>
    </row>
    <row r="155" spans="3:7" s="5" customFormat="1" ht="14.25">
      <c r="C155" s="6"/>
      <c r="G155" s="6"/>
    </row>
    <row r="156" spans="3:7" s="5" customFormat="1" ht="14.25">
      <c r="C156" s="6"/>
      <c r="G156" s="6"/>
    </row>
    <row r="157" spans="3:7" s="5" customFormat="1" ht="14.25">
      <c r="C157" s="6"/>
      <c r="G157" s="6"/>
    </row>
    <row r="158" spans="3:7" s="5" customFormat="1" ht="14.25">
      <c r="C158" s="6"/>
      <c r="G158" s="6"/>
    </row>
    <row r="159" spans="3:7" s="5" customFormat="1" ht="14.25">
      <c r="C159" s="6"/>
      <c r="G159" s="6"/>
    </row>
    <row r="160" spans="3:7" s="5" customFormat="1" ht="14.25">
      <c r="C160" s="6"/>
      <c r="G160" s="6"/>
    </row>
    <row r="161" spans="3:7" s="3" customFormat="1" ht="12.75">
      <c r="C161" s="4"/>
      <c r="G161" s="4"/>
    </row>
    <row r="162" spans="3:7" s="3" customFormat="1" ht="12.75">
      <c r="C162" s="4"/>
      <c r="G162" s="4"/>
    </row>
    <row r="163" spans="3:7" s="3" customFormat="1" ht="12.75">
      <c r="C163" s="4"/>
      <c r="G163" s="4"/>
    </row>
    <row r="164" spans="3:7" s="3" customFormat="1" ht="12.75">
      <c r="C164" s="4"/>
      <c r="G164" s="4"/>
    </row>
    <row r="165" spans="3:7" s="3" customFormat="1" ht="12.75">
      <c r="C165" s="4"/>
      <c r="G165" s="4"/>
    </row>
    <row r="166" spans="3:7" s="3" customFormat="1" ht="12.75">
      <c r="C166" s="4"/>
      <c r="G166" s="4"/>
    </row>
    <row r="167" spans="3:7" s="3" customFormat="1" ht="12.75">
      <c r="C167" s="4"/>
      <c r="G167" s="4"/>
    </row>
    <row r="168" spans="3:7" s="3" customFormat="1" ht="12.75">
      <c r="C168" s="4"/>
      <c r="G168" s="4"/>
    </row>
    <row r="169" spans="3:7" s="3" customFormat="1" ht="12.75">
      <c r="C169" s="4"/>
      <c r="G169" s="4"/>
    </row>
    <row r="170" spans="3:7" s="3" customFormat="1" ht="12.75">
      <c r="C170" s="4"/>
      <c r="G170" s="4"/>
    </row>
    <row r="171" spans="3:7" s="3" customFormat="1" ht="12.75">
      <c r="C171" s="4"/>
      <c r="G171" s="4"/>
    </row>
    <row r="172" spans="3:7" s="3" customFormat="1" ht="12.75">
      <c r="C172" s="4"/>
      <c r="G172" s="4"/>
    </row>
    <row r="173" spans="3:7" s="3" customFormat="1" ht="12.75">
      <c r="C173" s="4"/>
      <c r="G173" s="4"/>
    </row>
    <row r="174" spans="3:7" s="3" customFormat="1" ht="12.75">
      <c r="C174" s="4"/>
      <c r="G174" s="4"/>
    </row>
  </sheetData>
  <mergeCells count="5">
    <mergeCell ref="A81:A82"/>
    <mergeCell ref="A72:A73"/>
    <mergeCell ref="A65:K66"/>
    <mergeCell ref="A14:A15"/>
    <mergeCell ref="A39:A40"/>
  </mergeCells>
  <printOptions/>
  <pageMargins left="0.5" right="0.25" top="0.5" bottom="0.5" header="0.5" footer="0.5"/>
  <pageSetup horizontalDpi="360" verticalDpi="360" orientation="portrait" paperSize="9" scale="60" r:id="rId1"/>
</worksheet>
</file>

<file path=xl/worksheets/sheet4.xml><?xml version="1.0" encoding="utf-8"?>
<worksheet xmlns="http://schemas.openxmlformats.org/spreadsheetml/2006/main" xmlns:r="http://schemas.openxmlformats.org/officeDocument/2006/relationships">
  <dimension ref="A1:H190"/>
  <sheetViews>
    <sheetView tabSelected="1" zoomScale="75" zoomScaleNormal="75" workbookViewId="0" topLeftCell="A26">
      <selection activeCell="A49" sqref="A49"/>
    </sheetView>
  </sheetViews>
  <sheetFormatPr defaultColWidth="9.140625" defaultRowHeight="12.75"/>
  <cols>
    <col min="1" max="1" width="64.7109375" style="0" customWidth="1"/>
    <col min="2" max="2" width="3.421875" style="0" customWidth="1"/>
    <col min="3" max="3" width="16.57421875" style="2" customWidth="1"/>
    <col min="4" max="4" width="2.57421875" style="0" customWidth="1"/>
    <col min="5" max="5" width="19.57421875" style="2" customWidth="1"/>
    <col min="6" max="6" width="1.28515625" style="0" customWidth="1"/>
    <col min="7" max="7" width="14.57421875" style="2" customWidth="1"/>
  </cols>
  <sheetData>
    <row r="1" ht="18">
      <c r="A1" s="1" t="s">
        <v>0</v>
      </c>
    </row>
    <row r="2" ht="18">
      <c r="A2" s="1" t="s">
        <v>10</v>
      </c>
    </row>
    <row r="3" ht="18">
      <c r="A3" s="1" t="s">
        <v>131</v>
      </c>
    </row>
    <row r="4" ht="18">
      <c r="A4" s="1"/>
    </row>
    <row r="6" spans="1:7" s="5" customFormat="1" ht="15">
      <c r="A6" s="8"/>
      <c r="B6" s="8"/>
      <c r="C6" s="86" t="s">
        <v>141</v>
      </c>
      <c r="D6" s="86"/>
      <c r="E6" s="86"/>
      <c r="F6" s="8"/>
      <c r="G6" s="9"/>
    </row>
    <row r="7" spans="1:7" s="5" customFormat="1" ht="15">
      <c r="A7" s="8"/>
      <c r="B7" s="8"/>
      <c r="C7" s="24" t="s">
        <v>132</v>
      </c>
      <c r="D7" s="10"/>
      <c r="E7" s="24" t="s">
        <v>133</v>
      </c>
      <c r="F7" s="8"/>
      <c r="G7" s="9"/>
    </row>
    <row r="8" spans="1:7" s="5" customFormat="1" ht="15">
      <c r="A8" s="8"/>
      <c r="B8" s="8"/>
      <c r="C8" s="25" t="s">
        <v>1</v>
      </c>
      <c r="D8" s="10"/>
      <c r="E8" s="26" t="s">
        <v>1</v>
      </c>
      <c r="F8" s="8"/>
      <c r="G8" s="9"/>
    </row>
    <row r="9" spans="1:7" s="5" customFormat="1" ht="14.25">
      <c r="A9" s="8"/>
      <c r="B9" s="8"/>
      <c r="C9" s="9"/>
      <c r="D9" s="8"/>
      <c r="E9" s="9"/>
      <c r="F9" s="8"/>
      <c r="G9" s="9"/>
    </row>
    <row r="10" spans="1:7" s="5" customFormat="1" ht="15">
      <c r="A10" s="21" t="s">
        <v>18</v>
      </c>
      <c r="B10" s="8"/>
      <c r="C10" s="19"/>
      <c r="D10" s="8"/>
      <c r="E10" s="19"/>
      <c r="F10" s="8"/>
      <c r="G10" s="9"/>
    </row>
    <row r="11" spans="1:7" s="5" customFormat="1" ht="14.25">
      <c r="A11" s="18" t="s">
        <v>88</v>
      </c>
      <c r="B11" s="8"/>
      <c r="C11" s="19">
        <v>11879</v>
      </c>
      <c r="D11" s="8"/>
      <c r="E11" s="19">
        <v>8486</v>
      </c>
      <c r="F11" s="8"/>
      <c r="G11" s="9"/>
    </row>
    <row r="12" spans="1:7" s="5" customFormat="1" ht="14.25">
      <c r="A12" s="18" t="s">
        <v>5</v>
      </c>
      <c r="B12" s="8"/>
      <c r="C12" s="19"/>
      <c r="D12" s="8"/>
      <c r="E12" s="19"/>
      <c r="F12" s="8"/>
      <c r="G12" s="9"/>
    </row>
    <row r="13" spans="1:7" s="5" customFormat="1" ht="14.25">
      <c r="A13" s="18" t="s">
        <v>122</v>
      </c>
      <c r="B13" s="8"/>
      <c r="C13" s="19">
        <v>3130</v>
      </c>
      <c r="D13" s="8"/>
      <c r="E13" s="19">
        <v>2508</v>
      </c>
      <c r="F13" s="8"/>
      <c r="G13" s="9"/>
    </row>
    <row r="14" spans="1:7" s="5" customFormat="1" ht="14.25">
      <c r="A14" s="18" t="s">
        <v>6</v>
      </c>
      <c r="B14" s="8"/>
      <c r="C14" s="19">
        <v>3235</v>
      </c>
      <c r="D14" s="8"/>
      <c r="E14" s="19">
        <v>3866</v>
      </c>
      <c r="F14" s="8"/>
      <c r="G14" s="9"/>
    </row>
    <row r="15" spans="1:7" s="5" customFormat="1" ht="14.25">
      <c r="A15" s="18" t="s">
        <v>7</v>
      </c>
      <c r="B15" s="8"/>
      <c r="C15" s="20">
        <v>-621</v>
      </c>
      <c r="D15" s="8"/>
      <c r="E15" s="20">
        <v>-608</v>
      </c>
      <c r="F15" s="8"/>
      <c r="G15" s="9"/>
    </row>
    <row r="16" spans="1:7" s="5" customFormat="1" ht="14.25">
      <c r="A16" s="8"/>
      <c r="B16" s="8"/>
      <c r="C16" s="19"/>
      <c r="D16" s="8"/>
      <c r="E16" s="19"/>
      <c r="F16" s="8"/>
      <c r="G16" s="9"/>
    </row>
    <row r="17" spans="1:7" s="5" customFormat="1" ht="14.25">
      <c r="A17" s="18" t="s">
        <v>3</v>
      </c>
      <c r="B17" s="8"/>
      <c r="C17" s="19">
        <f>SUM(C11:C15)</f>
        <v>17623</v>
      </c>
      <c r="D17" s="8"/>
      <c r="E17" s="19">
        <f>SUM(E11:E15)</f>
        <v>14252</v>
      </c>
      <c r="F17" s="8"/>
      <c r="G17" s="9"/>
    </row>
    <row r="18" spans="1:7" s="5" customFormat="1" ht="14.25">
      <c r="A18" s="18"/>
      <c r="B18" s="8"/>
      <c r="C18" s="19"/>
      <c r="D18" s="8"/>
      <c r="E18" s="19"/>
      <c r="F18" s="8"/>
      <c r="G18" s="9"/>
    </row>
    <row r="19" spans="1:7" s="5" customFormat="1" ht="14.25">
      <c r="A19" s="18" t="s">
        <v>11</v>
      </c>
      <c r="B19" s="8"/>
      <c r="C19" s="19"/>
      <c r="D19" s="8"/>
      <c r="E19" s="19"/>
      <c r="F19" s="8"/>
      <c r="G19" s="9"/>
    </row>
    <row r="20" spans="1:7" s="5" customFormat="1" ht="14.25">
      <c r="A20" s="18" t="s">
        <v>12</v>
      </c>
      <c r="B20" s="8"/>
      <c r="C20" s="19">
        <v>11683</v>
      </c>
      <c r="D20" s="8"/>
      <c r="E20" s="19">
        <v>-23454</v>
      </c>
      <c r="F20" s="8"/>
      <c r="G20" s="9"/>
    </row>
    <row r="21" spans="1:7" s="5" customFormat="1" ht="14.25">
      <c r="A21" s="18" t="s">
        <v>13</v>
      </c>
      <c r="B21" s="8"/>
      <c r="C21" s="20">
        <v>5525</v>
      </c>
      <c r="D21" s="8"/>
      <c r="E21" s="20">
        <v>8996</v>
      </c>
      <c r="F21" s="8"/>
      <c r="G21" s="9"/>
    </row>
    <row r="22" spans="1:7" s="5" customFormat="1" ht="14.25">
      <c r="A22" s="18"/>
      <c r="B22" s="8"/>
      <c r="C22" s="19"/>
      <c r="D22" s="8"/>
      <c r="E22" s="19"/>
      <c r="F22" s="8"/>
      <c r="G22" s="9"/>
    </row>
    <row r="23" spans="1:7" s="5" customFormat="1" ht="14.25">
      <c r="A23" s="18" t="s">
        <v>142</v>
      </c>
      <c r="B23" s="8"/>
      <c r="C23" s="19">
        <f>C17+C20+C21</f>
        <v>34831</v>
      </c>
      <c r="D23" s="8"/>
      <c r="E23" s="19">
        <f>E17+E20+E21</f>
        <v>-206</v>
      </c>
      <c r="F23" s="8"/>
      <c r="G23" s="9"/>
    </row>
    <row r="24" spans="1:7" s="5" customFormat="1" ht="14.25">
      <c r="A24" s="18"/>
      <c r="B24" s="8"/>
      <c r="C24" s="19"/>
      <c r="D24" s="8"/>
      <c r="E24" s="19"/>
      <c r="F24" s="8"/>
      <c r="G24" s="9"/>
    </row>
    <row r="25" spans="1:7" s="5" customFormat="1" ht="14.25">
      <c r="A25" s="18" t="s">
        <v>140</v>
      </c>
      <c r="B25" s="8"/>
      <c r="C25" s="19">
        <v>383</v>
      </c>
      <c r="D25" s="8"/>
      <c r="E25" s="19">
        <v>0</v>
      </c>
      <c r="F25" s="8"/>
      <c r="G25" s="9"/>
    </row>
    <row r="26" spans="1:7" s="5" customFormat="1" ht="14.25">
      <c r="A26" s="18" t="s">
        <v>4</v>
      </c>
      <c r="B26" s="8"/>
      <c r="C26" s="20">
        <v>-2749</v>
      </c>
      <c r="D26" s="8"/>
      <c r="E26" s="20">
        <v>-2506</v>
      </c>
      <c r="F26" s="8"/>
      <c r="G26" s="9"/>
    </row>
    <row r="27" spans="1:7" s="5" customFormat="1" ht="14.25">
      <c r="A27" s="8"/>
      <c r="B27" s="8"/>
      <c r="C27" s="9"/>
      <c r="D27" s="8"/>
      <c r="E27" s="9"/>
      <c r="F27" s="8"/>
      <c r="G27" s="9"/>
    </row>
    <row r="28" spans="1:7" s="5" customFormat="1" ht="14.25">
      <c r="A28" s="5" t="s">
        <v>123</v>
      </c>
      <c r="C28" s="6">
        <f>C23+C26+C25</f>
        <v>32465</v>
      </c>
      <c r="E28" s="6">
        <f>E23+E26+E25</f>
        <v>-2712</v>
      </c>
      <c r="G28" s="6"/>
    </row>
    <row r="29" spans="3:7" s="5" customFormat="1" ht="14.25">
      <c r="C29" s="6"/>
      <c r="E29" s="6"/>
      <c r="G29" s="6"/>
    </row>
    <row r="30" spans="1:7" s="5" customFormat="1" ht="15">
      <c r="A30" s="21" t="s">
        <v>14</v>
      </c>
      <c r="C30" s="6"/>
      <c r="E30" s="6"/>
      <c r="G30" s="6"/>
    </row>
    <row r="31" spans="1:7" s="5" customFormat="1" ht="14.25">
      <c r="A31" s="5" t="s">
        <v>15</v>
      </c>
      <c r="C31" s="6">
        <v>744</v>
      </c>
      <c r="E31" s="6">
        <v>677</v>
      </c>
      <c r="G31" s="6"/>
    </row>
    <row r="32" spans="1:7" s="5" customFormat="1" ht="14.25">
      <c r="A32" s="5" t="s">
        <v>98</v>
      </c>
      <c r="C32" s="6">
        <v>66</v>
      </c>
      <c r="E32" s="6">
        <v>0</v>
      </c>
      <c r="G32" s="6"/>
    </row>
    <row r="33" spans="1:7" s="5" customFormat="1" ht="14.25">
      <c r="A33" s="5" t="s">
        <v>17</v>
      </c>
      <c r="C33" s="6">
        <v>-1289</v>
      </c>
      <c r="E33" s="6">
        <v>-540</v>
      </c>
      <c r="G33" s="6"/>
    </row>
    <row r="34" spans="1:7" s="5" customFormat="1" ht="14.25">
      <c r="A34" s="5" t="s">
        <v>107</v>
      </c>
      <c r="C34" s="6">
        <v>-45</v>
      </c>
      <c r="E34" s="6">
        <v>0</v>
      </c>
      <c r="G34" s="6"/>
    </row>
    <row r="35" spans="1:7" s="5" customFormat="1" ht="14.25">
      <c r="A35" s="5" t="s">
        <v>16</v>
      </c>
      <c r="C35" s="17">
        <v>-5000</v>
      </c>
      <c r="E35" s="17">
        <v>-4000</v>
      </c>
      <c r="G35" s="6"/>
    </row>
    <row r="36" spans="1:7" s="5" customFormat="1" ht="15">
      <c r="A36" s="21"/>
      <c r="C36" s="6"/>
      <c r="E36" s="6"/>
      <c r="G36" s="6"/>
    </row>
    <row r="37" spans="1:7" s="5" customFormat="1" ht="14.25">
      <c r="A37" s="5" t="s">
        <v>22</v>
      </c>
      <c r="C37" s="6">
        <f>SUM(C31:C35)</f>
        <v>-5524</v>
      </c>
      <c r="E37" s="6">
        <f>SUM(E31:E35)</f>
        <v>-3863</v>
      </c>
      <c r="G37" s="6"/>
    </row>
    <row r="38" spans="3:7" s="5" customFormat="1" ht="14.25">
      <c r="C38" s="6"/>
      <c r="E38" s="6"/>
      <c r="G38" s="6"/>
    </row>
    <row r="39" spans="1:7" s="5" customFormat="1" ht="15">
      <c r="A39" s="21" t="s">
        <v>21</v>
      </c>
      <c r="C39" s="6"/>
      <c r="E39" s="6"/>
      <c r="G39" s="6"/>
    </row>
    <row r="40" spans="1:7" s="5" customFormat="1" ht="14.25">
      <c r="A40" s="5" t="s">
        <v>19</v>
      </c>
      <c r="B40" s="22"/>
      <c r="C40" s="6">
        <v>1474</v>
      </c>
      <c r="E40" s="6">
        <v>1800</v>
      </c>
      <c r="G40" s="6"/>
    </row>
    <row r="41" spans="1:7" s="5" customFormat="1" ht="14.25">
      <c r="A41" s="5" t="s">
        <v>139</v>
      </c>
      <c r="B41" s="22"/>
      <c r="C41" s="6">
        <v>-13736</v>
      </c>
      <c r="E41" s="6">
        <v>-9238</v>
      </c>
      <c r="G41" s="6"/>
    </row>
    <row r="42" spans="1:7" s="5" customFormat="1" ht="14.25">
      <c r="A42" s="5" t="s">
        <v>97</v>
      </c>
      <c r="B42" s="22"/>
      <c r="C42" s="6">
        <v>-753</v>
      </c>
      <c r="E42" s="6">
        <v>-373</v>
      </c>
      <c r="G42" s="6"/>
    </row>
    <row r="43" spans="1:7" s="5" customFormat="1" ht="14.25">
      <c r="A43" s="5" t="s">
        <v>99</v>
      </c>
      <c r="B43" s="22"/>
      <c r="C43" s="6">
        <v>0</v>
      </c>
      <c r="E43" s="6">
        <v>-4508</v>
      </c>
      <c r="G43" s="6"/>
    </row>
    <row r="44" spans="1:7" s="5" customFormat="1" ht="14.25">
      <c r="A44" s="5" t="s">
        <v>20</v>
      </c>
      <c r="B44" s="22"/>
      <c r="C44" s="17">
        <v>-1</v>
      </c>
      <c r="E44" s="17">
        <v>-56</v>
      </c>
      <c r="G44" s="6"/>
    </row>
    <row r="45" spans="2:7" s="5" customFormat="1" ht="14.25">
      <c r="B45" s="22"/>
      <c r="C45" s="6"/>
      <c r="E45" s="6"/>
      <c r="G45" s="6"/>
    </row>
    <row r="46" spans="1:7" s="5" customFormat="1" ht="14.25">
      <c r="A46" s="5" t="s">
        <v>143</v>
      </c>
      <c r="C46" s="6">
        <f>SUM(C40:C45)</f>
        <v>-13016</v>
      </c>
      <c r="E46" s="6">
        <f>SUM(E40:E45)</f>
        <v>-12375</v>
      </c>
      <c r="G46" s="6"/>
    </row>
    <row r="47" spans="1:7" s="5" customFormat="1" ht="14.25">
      <c r="A47" s="12"/>
      <c r="C47" s="17"/>
      <c r="E47" s="17"/>
      <c r="G47" s="6"/>
    </row>
    <row r="48" spans="1:7" s="5" customFormat="1" ht="14.25">
      <c r="A48" s="12"/>
      <c r="C48" s="6"/>
      <c r="E48" s="6"/>
      <c r="G48" s="6"/>
    </row>
    <row r="49" spans="1:7" s="5" customFormat="1" ht="15.75" customHeight="1">
      <c r="A49" s="12" t="s">
        <v>127</v>
      </c>
      <c r="C49" s="6">
        <f>C28+C37+C46</f>
        <v>13925</v>
      </c>
      <c r="E49" s="6">
        <f>E28+E37+E46</f>
        <v>-18950</v>
      </c>
      <c r="G49" s="6"/>
    </row>
    <row r="50" spans="1:7" s="5" customFormat="1" ht="14.25">
      <c r="A50" s="12"/>
      <c r="C50" s="6"/>
      <c r="E50" s="6"/>
      <c r="G50" s="6"/>
    </row>
    <row r="51" spans="1:7" s="5" customFormat="1" ht="14.25">
      <c r="A51" s="5" t="s">
        <v>124</v>
      </c>
      <c r="C51" s="6">
        <v>-73</v>
      </c>
      <c r="E51" s="6">
        <v>430</v>
      </c>
      <c r="G51" s="6"/>
    </row>
    <row r="52" spans="1:7" s="5" customFormat="1" ht="14.25">
      <c r="A52" s="12"/>
      <c r="C52" s="6"/>
      <c r="E52" s="6"/>
      <c r="G52" s="6"/>
    </row>
    <row r="53" spans="1:7" s="5" customFormat="1" ht="14.25">
      <c r="A53" s="5" t="s">
        <v>125</v>
      </c>
      <c r="C53" s="6">
        <v>44295</v>
      </c>
      <c r="E53" s="6">
        <v>62997</v>
      </c>
      <c r="G53" s="6"/>
    </row>
    <row r="54" spans="3:7" s="5" customFormat="1" ht="14.25">
      <c r="C54" s="6"/>
      <c r="E54" s="6"/>
      <c r="G54" s="6"/>
    </row>
    <row r="55" spans="3:7" s="5" customFormat="1" ht="14.25">
      <c r="C55" s="14"/>
      <c r="E55" s="14"/>
      <c r="G55" s="6"/>
    </row>
    <row r="56" spans="1:7" s="5" customFormat="1" ht="15" thickBot="1">
      <c r="A56" s="5" t="s">
        <v>126</v>
      </c>
      <c r="C56" s="15">
        <f>SUM(C49:C53)</f>
        <v>58147</v>
      </c>
      <c r="E56" s="15">
        <f>SUM(E49:E53)</f>
        <v>44477</v>
      </c>
      <c r="G56" s="6"/>
    </row>
    <row r="57" spans="1:7" s="5" customFormat="1" ht="15">
      <c r="A57" s="11"/>
      <c r="C57" s="6"/>
      <c r="E57" s="6"/>
      <c r="G57" s="6"/>
    </row>
    <row r="58" spans="1:7" s="5" customFormat="1" ht="15">
      <c r="A58" s="11"/>
      <c r="C58" s="6"/>
      <c r="E58" s="6"/>
      <c r="G58" s="6"/>
    </row>
    <row r="59" spans="1:7" s="5" customFormat="1" ht="14.25">
      <c r="A59" s="5" t="s">
        <v>91</v>
      </c>
      <c r="C59" s="6"/>
      <c r="E59" s="6"/>
      <c r="G59" s="6"/>
    </row>
    <row r="60" spans="1:7" s="5" customFormat="1" ht="14.25">
      <c r="A60" s="5" t="s">
        <v>8</v>
      </c>
      <c r="C60" s="6">
        <v>39897</v>
      </c>
      <c r="E60" s="6">
        <v>18997</v>
      </c>
      <c r="G60" s="6"/>
    </row>
    <row r="61" spans="1:7" s="5" customFormat="1" ht="14.25">
      <c r="A61" s="5" t="s">
        <v>9</v>
      </c>
      <c r="C61" s="6">
        <v>18250</v>
      </c>
      <c r="E61" s="6">
        <v>25480</v>
      </c>
      <c r="G61" s="6"/>
    </row>
    <row r="62" spans="3:7" s="5" customFormat="1" ht="14.25">
      <c r="C62" s="17"/>
      <c r="E62" s="17"/>
      <c r="G62" s="6"/>
    </row>
    <row r="63" spans="3:7" s="5" customFormat="1" ht="14.25">
      <c r="C63" s="6"/>
      <c r="E63" s="6"/>
      <c r="G63" s="6"/>
    </row>
    <row r="64" spans="3:7" s="5" customFormat="1" ht="15" thickBot="1">
      <c r="C64" s="15">
        <f>C60+C61</f>
        <v>58147</v>
      </c>
      <c r="E64" s="15">
        <f>E60+E61</f>
        <v>44477</v>
      </c>
      <c r="G64" s="6"/>
    </row>
    <row r="65" spans="1:7" s="5" customFormat="1" ht="15">
      <c r="A65" s="11"/>
      <c r="C65" s="6"/>
      <c r="E65" s="6"/>
      <c r="G65" s="6"/>
    </row>
    <row r="66" spans="1:7" s="5" customFormat="1" ht="15">
      <c r="A66" s="11"/>
      <c r="C66" s="6"/>
      <c r="E66" s="6"/>
      <c r="G66" s="6"/>
    </row>
    <row r="67" spans="1:7" s="5" customFormat="1" ht="14.25" customHeight="1">
      <c r="A67" s="84" t="s">
        <v>128</v>
      </c>
      <c r="B67" s="84"/>
      <c r="C67" s="84"/>
      <c r="D67" s="84"/>
      <c r="E67" s="84"/>
      <c r="F67" s="84"/>
      <c r="G67" s="6"/>
    </row>
    <row r="68" spans="1:7" s="5" customFormat="1" ht="27" customHeight="1">
      <c r="A68" s="84"/>
      <c r="B68" s="84"/>
      <c r="C68" s="84"/>
      <c r="D68" s="84"/>
      <c r="E68" s="84"/>
      <c r="F68" s="84"/>
      <c r="G68" s="6"/>
    </row>
    <row r="69" spans="1:7" s="5" customFormat="1" ht="12.75" customHeight="1">
      <c r="A69" s="12"/>
      <c r="C69" s="6"/>
      <c r="E69" s="6"/>
      <c r="G69" s="6"/>
    </row>
    <row r="70" spans="1:7" s="5" customFormat="1" ht="14.25">
      <c r="A70" s="12"/>
      <c r="C70" s="6"/>
      <c r="E70" s="6"/>
      <c r="G70" s="6"/>
    </row>
    <row r="71" spans="1:7" s="5" customFormat="1" ht="14.25">
      <c r="A71" s="12"/>
      <c r="C71" s="6"/>
      <c r="E71" s="6"/>
      <c r="G71" s="6"/>
    </row>
    <row r="72" spans="1:7" s="5" customFormat="1" ht="14.25">
      <c r="A72" s="12"/>
      <c r="C72" s="6"/>
      <c r="E72" s="6"/>
      <c r="G72" s="6"/>
    </row>
    <row r="73" spans="1:7" s="5" customFormat="1" ht="14.25">
      <c r="A73" s="12"/>
      <c r="C73" s="6"/>
      <c r="E73" s="6"/>
      <c r="G73" s="6"/>
    </row>
    <row r="74" spans="3:7" s="5" customFormat="1" ht="14.25">
      <c r="C74" s="6"/>
      <c r="E74" s="6"/>
      <c r="G74" s="6"/>
    </row>
    <row r="75" spans="3:7" s="5" customFormat="1" ht="14.25">
      <c r="C75" s="6"/>
      <c r="E75" s="6"/>
      <c r="G75" s="6"/>
    </row>
    <row r="76" spans="3:7" s="5" customFormat="1" ht="14.25">
      <c r="C76" s="6"/>
      <c r="E76" s="6"/>
      <c r="G76" s="6"/>
    </row>
    <row r="77" spans="3:7" s="5" customFormat="1" ht="14.25">
      <c r="C77" s="6"/>
      <c r="E77" s="6"/>
      <c r="G77" s="6"/>
    </row>
    <row r="78" spans="3:7" s="5" customFormat="1" ht="14.25">
      <c r="C78" s="6"/>
      <c r="E78" s="6"/>
      <c r="G78" s="6"/>
    </row>
    <row r="79" spans="3:7" s="5" customFormat="1" ht="14.25">
      <c r="C79" s="6"/>
      <c r="E79" s="6"/>
      <c r="G79" s="6"/>
    </row>
    <row r="80" spans="1:8" s="5" customFormat="1" ht="13.5" customHeight="1">
      <c r="A80" s="16"/>
      <c r="B80" s="16"/>
      <c r="C80" s="16"/>
      <c r="D80" s="16"/>
      <c r="E80" s="16"/>
      <c r="F80" s="16"/>
      <c r="G80" s="16"/>
      <c r="H80" s="16"/>
    </row>
    <row r="81" spans="1:7" s="5" customFormat="1" ht="14.25">
      <c r="A81" s="16"/>
      <c r="B81" s="16"/>
      <c r="C81" s="16"/>
      <c r="D81" s="16"/>
      <c r="E81" s="16"/>
      <c r="F81" s="16"/>
      <c r="G81" s="16"/>
    </row>
    <row r="82" spans="3:7" s="5" customFormat="1" ht="15">
      <c r="C82" s="7"/>
      <c r="D82" s="10"/>
      <c r="E82" s="7"/>
      <c r="F82" s="10"/>
      <c r="G82" s="7"/>
    </row>
    <row r="83" spans="3:7" s="5" customFormat="1" ht="15">
      <c r="C83" s="7"/>
      <c r="D83" s="10"/>
      <c r="E83" s="7"/>
      <c r="F83" s="10"/>
      <c r="G83" s="7"/>
    </row>
    <row r="84" spans="3:7" s="5" customFormat="1" ht="15">
      <c r="C84" s="7"/>
      <c r="D84" s="10"/>
      <c r="E84" s="7"/>
      <c r="F84" s="10"/>
      <c r="G84" s="7"/>
    </row>
    <row r="85" spans="3:7" s="5" customFormat="1" ht="14.25">
      <c r="C85" s="6"/>
      <c r="E85" s="6"/>
      <c r="G85" s="6"/>
    </row>
    <row r="86" spans="3:7" s="5" customFormat="1" ht="14.25">
      <c r="C86" s="6"/>
      <c r="E86" s="6"/>
      <c r="G86" s="6"/>
    </row>
    <row r="87" spans="3:7" s="5" customFormat="1" ht="14.25">
      <c r="C87" s="6"/>
      <c r="E87" s="6"/>
      <c r="G87" s="6"/>
    </row>
    <row r="88" spans="1:7" s="5" customFormat="1" ht="14.25">
      <c r="A88" s="85"/>
      <c r="C88" s="6"/>
      <c r="E88" s="6"/>
      <c r="G88" s="6"/>
    </row>
    <row r="89" spans="1:7" s="5" customFormat="1" ht="14.25">
      <c r="A89" s="85"/>
      <c r="C89" s="6"/>
      <c r="E89" s="13"/>
      <c r="G89" s="6"/>
    </row>
    <row r="90" spans="3:7" s="5" customFormat="1" ht="14.25">
      <c r="C90" s="6"/>
      <c r="E90" s="6"/>
      <c r="G90" s="6"/>
    </row>
    <row r="91" spans="3:7" s="5" customFormat="1" ht="14.25">
      <c r="C91" s="6"/>
      <c r="E91" s="6"/>
      <c r="G91" s="6"/>
    </row>
    <row r="92" spans="3:7" s="5" customFormat="1" ht="14.25">
      <c r="C92" s="6"/>
      <c r="E92" s="6"/>
      <c r="G92" s="6"/>
    </row>
    <row r="93" spans="3:7" s="5" customFormat="1" ht="14.25">
      <c r="C93" s="6"/>
      <c r="E93" s="6"/>
      <c r="G93" s="6"/>
    </row>
    <row r="94" spans="3:7" s="5" customFormat="1" ht="14.25">
      <c r="C94" s="6"/>
      <c r="E94" s="6"/>
      <c r="G94" s="6"/>
    </row>
    <row r="95" spans="3:7" s="5" customFormat="1" ht="14.25">
      <c r="C95" s="6"/>
      <c r="E95" s="6"/>
      <c r="G95" s="6"/>
    </row>
    <row r="96" spans="3:7" s="5" customFormat="1" ht="14.25">
      <c r="C96" s="6"/>
      <c r="E96" s="6"/>
      <c r="G96" s="6"/>
    </row>
    <row r="97" spans="1:7" s="5" customFormat="1" ht="14.25">
      <c r="A97" s="12"/>
      <c r="C97" s="6"/>
      <c r="E97" s="6"/>
      <c r="G97" s="6"/>
    </row>
    <row r="98" spans="1:7" s="5" customFormat="1" ht="14.25">
      <c r="A98" s="12"/>
      <c r="C98" s="6"/>
      <c r="E98" s="13"/>
      <c r="G98" s="6"/>
    </row>
    <row r="99" spans="3:7" s="5" customFormat="1" ht="14.25">
      <c r="C99" s="6"/>
      <c r="E99" s="6"/>
      <c r="G99" s="6"/>
    </row>
    <row r="100" spans="3:7" s="5" customFormat="1" ht="14.25">
      <c r="C100" s="6"/>
      <c r="E100" s="6"/>
      <c r="G100" s="6"/>
    </row>
    <row r="101" spans="3:7" s="5" customFormat="1" ht="14.25">
      <c r="C101" s="6"/>
      <c r="E101" s="6"/>
      <c r="G101" s="6"/>
    </row>
    <row r="102" spans="3:7" s="5" customFormat="1" ht="14.25">
      <c r="C102" s="6"/>
      <c r="E102" s="6"/>
      <c r="G102" s="6"/>
    </row>
    <row r="103" spans="3:7" s="5" customFormat="1" ht="14.25">
      <c r="C103" s="6"/>
      <c r="E103" s="6"/>
      <c r="G103" s="6"/>
    </row>
    <row r="104" spans="3:7" s="5" customFormat="1" ht="14.25">
      <c r="C104" s="6"/>
      <c r="E104" s="6"/>
      <c r="G104" s="6"/>
    </row>
    <row r="105" spans="3:7" s="5" customFormat="1" ht="14.25">
      <c r="C105" s="6"/>
      <c r="E105" s="6"/>
      <c r="G105" s="6"/>
    </row>
    <row r="106" spans="3:7" s="5" customFormat="1" ht="14.25">
      <c r="C106" s="6"/>
      <c r="E106" s="6"/>
      <c r="G106" s="6"/>
    </row>
    <row r="107" spans="3:7" s="5" customFormat="1" ht="14.25">
      <c r="C107" s="6"/>
      <c r="E107" s="6"/>
      <c r="G107" s="6"/>
    </row>
    <row r="108" spans="3:7" s="5" customFormat="1" ht="14.25">
      <c r="C108" s="6"/>
      <c r="E108" s="6"/>
      <c r="G108" s="6"/>
    </row>
    <row r="109" spans="3:7" s="5" customFormat="1" ht="14.25">
      <c r="C109" s="6"/>
      <c r="E109" s="6"/>
      <c r="G109" s="6"/>
    </row>
    <row r="110" spans="3:7" s="5" customFormat="1" ht="14.25">
      <c r="C110" s="6"/>
      <c r="E110" s="6"/>
      <c r="G110" s="6"/>
    </row>
    <row r="111" spans="3:7" s="5" customFormat="1" ht="14.25">
      <c r="C111" s="6"/>
      <c r="E111" s="6"/>
      <c r="G111" s="6"/>
    </row>
    <row r="112" spans="3:7" s="5" customFormat="1" ht="14.25">
      <c r="C112" s="6"/>
      <c r="E112" s="6"/>
      <c r="G112" s="6"/>
    </row>
    <row r="113" spans="3:7" s="5" customFormat="1" ht="14.25">
      <c r="C113" s="6"/>
      <c r="E113" s="6"/>
      <c r="G113" s="6"/>
    </row>
    <row r="114" spans="3:7" s="5" customFormat="1" ht="14.25">
      <c r="C114" s="6"/>
      <c r="E114" s="6"/>
      <c r="G114" s="6"/>
    </row>
    <row r="115" spans="3:7" s="5" customFormat="1" ht="14.25">
      <c r="C115" s="6"/>
      <c r="E115" s="6"/>
      <c r="G115" s="6"/>
    </row>
    <row r="116" spans="3:7" s="5" customFormat="1" ht="14.25">
      <c r="C116" s="6"/>
      <c r="E116" s="6"/>
      <c r="G116" s="6"/>
    </row>
    <row r="117" spans="3:7" s="5" customFormat="1" ht="14.25">
      <c r="C117" s="6"/>
      <c r="E117" s="6"/>
      <c r="G117" s="6"/>
    </row>
    <row r="118" spans="3:7" s="5" customFormat="1" ht="14.25">
      <c r="C118" s="6"/>
      <c r="E118" s="6"/>
      <c r="G118" s="6"/>
    </row>
    <row r="119" spans="3:7" s="5" customFormat="1" ht="14.25">
      <c r="C119" s="6"/>
      <c r="E119" s="6"/>
      <c r="G119" s="6"/>
    </row>
    <row r="120" spans="3:7" s="5" customFormat="1" ht="14.25">
      <c r="C120" s="6"/>
      <c r="E120" s="6"/>
      <c r="G120" s="6"/>
    </row>
    <row r="121" spans="3:7" s="5" customFormat="1" ht="14.25">
      <c r="C121" s="6"/>
      <c r="E121" s="6"/>
      <c r="G121" s="6"/>
    </row>
    <row r="122" spans="3:7" s="5" customFormat="1" ht="14.25">
      <c r="C122" s="6"/>
      <c r="E122" s="6"/>
      <c r="G122" s="6"/>
    </row>
    <row r="123" spans="3:7" s="5" customFormat="1" ht="14.25">
      <c r="C123" s="6"/>
      <c r="E123" s="6"/>
      <c r="G123" s="6"/>
    </row>
    <row r="124" spans="3:7" s="5" customFormat="1" ht="14.25">
      <c r="C124" s="6"/>
      <c r="E124" s="6"/>
      <c r="G124" s="6"/>
    </row>
    <row r="125" spans="3:7" s="5" customFormat="1" ht="14.25">
      <c r="C125" s="6"/>
      <c r="E125" s="6"/>
      <c r="G125" s="6"/>
    </row>
    <row r="126" spans="3:7" s="5" customFormat="1" ht="14.25">
      <c r="C126" s="6"/>
      <c r="E126" s="6"/>
      <c r="G126" s="6"/>
    </row>
    <row r="127" spans="3:7" s="5" customFormat="1" ht="14.25">
      <c r="C127" s="6"/>
      <c r="E127" s="6"/>
      <c r="G127" s="6"/>
    </row>
    <row r="128" spans="3:7" s="5" customFormat="1" ht="14.25">
      <c r="C128" s="6"/>
      <c r="E128" s="6"/>
      <c r="G128" s="6"/>
    </row>
    <row r="129" spans="3:7" s="5" customFormat="1" ht="14.25">
      <c r="C129" s="6"/>
      <c r="E129" s="6"/>
      <c r="G129" s="6"/>
    </row>
    <row r="130" spans="3:7" s="5" customFormat="1" ht="14.25">
      <c r="C130" s="6"/>
      <c r="E130" s="6"/>
      <c r="G130" s="6"/>
    </row>
    <row r="131" spans="3:7" s="5" customFormat="1" ht="14.25">
      <c r="C131" s="6"/>
      <c r="E131" s="6"/>
      <c r="G131" s="6"/>
    </row>
    <row r="132" spans="3:7" s="5" customFormat="1" ht="14.25">
      <c r="C132" s="6"/>
      <c r="E132" s="6"/>
      <c r="G132" s="6"/>
    </row>
    <row r="133" spans="3:7" s="5" customFormat="1" ht="14.25">
      <c r="C133" s="6"/>
      <c r="E133" s="6"/>
      <c r="G133" s="6"/>
    </row>
    <row r="134" spans="3:7" s="5" customFormat="1" ht="14.25">
      <c r="C134" s="6"/>
      <c r="E134" s="6"/>
      <c r="G134" s="6"/>
    </row>
    <row r="135" spans="3:7" s="5" customFormat="1" ht="14.25">
      <c r="C135" s="6"/>
      <c r="E135" s="6"/>
      <c r="G135" s="6"/>
    </row>
    <row r="136" spans="3:7" s="5" customFormat="1" ht="14.25">
      <c r="C136" s="6"/>
      <c r="E136" s="6"/>
      <c r="G136" s="6"/>
    </row>
    <row r="137" spans="3:7" s="5" customFormat="1" ht="14.25">
      <c r="C137" s="6"/>
      <c r="E137" s="6"/>
      <c r="G137" s="6"/>
    </row>
    <row r="138" spans="3:7" s="5" customFormat="1" ht="14.25">
      <c r="C138" s="6"/>
      <c r="E138" s="6"/>
      <c r="G138" s="6"/>
    </row>
    <row r="139" spans="3:7" s="5" customFormat="1" ht="14.25">
      <c r="C139" s="6"/>
      <c r="E139" s="6"/>
      <c r="G139" s="6"/>
    </row>
    <row r="140" spans="3:7" s="5" customFormat="1" ht="14.25">
      <c r="C140" s="6"/>
      <c r="E140" s="6"/>
      <c r="G140" s="6"/>
    </row>
    <row r="141" spans="3:7" s="5" customFormat="1" ht="14.25">
      <c r="C141" s="6"/>
      <c r="E141" s="6"/>
      <c r="G141" s="6"/>
    </row>
    <row r="142" spans="3:7" s="5" customFormat="1" ht="14.25">
      <c r="C142" s="6"/>
      <c r="E142" s="6"/>
      <c r="G142" s="6"/>
    </row>
    <row r="143" spans="3:7" s="5" customFormat="1" ht="14.25">
      <c r="C143" s="6"/>
      <c r="E143" s="6"/>
      <c r="G143" s="6"/>
    </row>
    <row r="144" spans="3:7" s="5" customFormat="1" ht="14.25">
      <c r="C144" s="6"/>
      <c r="E144" s="6"/>
      <c r="G144" s="6"/>
    </row>
    <row r="145" spans="3:7" s="5" customFormat="1" ht="14.25">
      <c r="C145" s="6"/>
      <c r="E145" s="6"/>
      <c r="G145" s="6"/>
    </row>
    <row r="146" spans="3:7" s="5" customFormat="1" ht="14.25">
      <c r="C146" s="6"/>
      <c r="E146" s="6"/>
      <c r="G146" s="6"/>
    </row>
    <row r="147" spans="3:7" s="5" customFormat="1" ht="14.25">
      <c r="C147" s="6"/>
      <c r="E147" s="6"/>
      <c r="G147" s="6"/>
    </row>
    <row r="148" spans="3:7" s="5" customFormat="1" ht="14.25">
      <c r="C148" s="6"/>
      <c r="E148" s="6"/>
      <c r="G148" s="6"/>
    </row>
    <row r="149" spans="3:7" s="5" customFormat="1" ht="14.25">
      <c r="C149" s="6"/>
      <c r="E149" s="6"/>
      <c r="G149" s="6"/>
    </row>
    <row r="150" spans="3:7" s="5" customFormat="1" ht="14.25">
      <c r="C150" s="6"/>
      <c r="E150" s="6"/>
      <c r="G150" s="6"/>
    </row>
    <row r="151" spans="3:7" s="5" customFormat="1" ht="14.25">
      <c r="C151" s="6"/>
      <c r="E151" s="6"/>
      <c r="G151" s="6"/>
    </row>
    <row r="152" spans="3:7" s="5" customFormat="1" ht="14.25">
      <c r="C152" s="6"/>
      <c r="E152" s="6"/>
      <c r="G152" s="6"/>
    </row>
    <row r="153" spans="3:7" s="5" customFormat="1" ht="14.25">
      <c r="C153" s="6"/>
      <c r="E153" s="6"/>
      <c r="G153" s="6"/>
    </row>
    <row r="154" spans="3:7" s="5" customFormat="1" ht="14.25">
      <c r="C154" s="6"/>
      <c r="E154" s="6"/>
      <c r="G154" s="6"/>
    </row>
    <row r="155" spans="3:7" s="5" customFormat="1" ht="14.25">
      <c r="C155" s="6"/>
      <c r="E155" s="6"/>
      <c r="G155" s="6"/>
    </row>
    <row r="156" spans="3:7" s="5" customFormat="1" ht="14.25">
      <c r="C156" s="6"/>
      <c r="E156" s="6"/>
      <c r="G156" s="6"/>
    </row>
    <row r="157" spans="3:7" s="5" customFormat="1" ht="14.25">
      <c r="C157" s="6"/>
      <c r="E157" s="6"/>
      <c r="G157" s="6"/>
    </row>
    <row r="158" spans="3:7" s="5" customFormat="1" ht="14.25">
      <c r="C158" s="6"/>
      <c r="E158" s="6"/>
      <c r="G158" s="6"/>
    </row>
    <row r="159" spans="3:7" s="5" customFormat="1" ht="14.25">
      <c r="C159" s="6"/>
      <c r="E159" s="6"/>
      <c r="G159" s="6"/>
    </row>
    <row r="160" spans="3:7" s="5" customFormat="1" ht="14.25">
      <c r="C160" s="6"/>
      <c r="E160" s="6"/>
      <c r="G160" s="6"/>
    </row>
    <row r="161" spans="3:7" s="5" customFormat="1" ht="14.25">
      <c r="C161" s="6"/>
      <c r="E161" s="6"/>
      <c r="G161" s="6"/>
    </row>
    <row r="162" spans="3:7" s="5" customFormat="1" ht="14.25">
      <c r="C162" s="6"/>
      <c r="E162" s="6"/>
      <c r="G162" s="6"/>
    </row>
    <row r="163" spans="3:7" s="5" customFormat="1" ht="14.25">
      <c r="C163" s="6"/>
      <c r="E163" s="6"/>
      <c r="G163" s="6"/>
    </row>
    <row r="164" spans="3:7" s="5" customFormat="1" ht="14.25">
      <c r="C164" s="6"/>
      <c r="E164" s="6"/>
      <c r="G164" s="6"/>
    </row>
    <row r="165" spans="3:7" s="5" customFormat="1" ht="14.25">
      <c r="C165" s="6"/>
      <c r="E165" s="6"/>
      <c r="G165" s="6"/>
    </row>
    <row r="166" spans="3:7" s="5" customFormat="1" ht="14.25">
      <c r="C166" s="6"/>
      <c r="E166" s="6"/>
      <c r="G166" s="6"/>
    </row>
    <row r="167" spans="3:7" s="5" customFormat="1" ht="14.25">
      <c r="C167" s="6"/>
      <c r="E167" s="6"/>
      <c r="G167" s="6"/>
    </row>
    <row r="168" spans="3:7" s="5" customFormat="1" ht="14.25">
      <c r="C168" s="6"/>
      <c r="E168" s="6"/>
      <c r="G168" s="6"/>
    </row>
    <row r="169" spans="3:7" s="5" customFormat="1" ht="14.25">
      <c r="C169" s="6"/>
      <c r="E169" s="6"/>
      <c r="G169" s="6"/>
    </row>
    <row r="170" spans="3:7" s="5" customFormat="1" ht="14.25">
      <c r="C170" s="6"/>
      <c r="E170" s="6"/>
      <c r="G170" s="6"/>
    </row>
    <row r="171" spans="3:7" s="5" customFormat="1" ht="14.25">
      <c r="C171" s="6"/>
      <c r="E171" s="6"/>
      <c r="G171" s="6"/>
    </row>
    <row r="172" spans="3:7" s="5" customFormat="1" ht="14.25">
      <c r="C172" s="6"/>
      <c r="E172" s="6"/>
      <c r="G172" s="6"/>
    </row>
    <row r="173" spans="3:7" s="5" customFormat="1" ht="14.25">
      <c r="C173" s="6"/>
      <c r="E173" s="6"/>
      <c r="G173" s="6"/>
    </row>
    <row r="174" spans="3:7" s="5" customFormat="1" ht="14.25">
      <c r="C174" s="6"/>
      <c r="E174" s="6"/>
      <c r="G174" s="6"/>
    </row>
    <row r="175" spans="3:7" s="5" customFormat="1" ht="14.25">
      <c r="C175" s="6"/>
      <c r="E175" s="6"/>
      <c r="G175" s="6"/>
    </row>
    <row r="176" spans="3:7" s="5" customFormat="1" ht="14.25">
      <c r="C176" s="6"/>
      <c r="E176" s="6"/>
      <c r="G176" s="6"/>
    </row>
    <row r="177" spans="3:7" s="3" customFormat="1" ht="12.75">
      <c r="C177" s="4"/>
      <c r="E177" s="4"/>
      <c r="G177" s="4"/>
    </row>
    <row r="178" spans="3:7" s="3" customFormat="1" ht="12.75">
      <c r="C178" s="4"/>
      <c r="E178" s="4"/>
      <c r="G178" s="4"/>
    </row>
    <row r="179" spans="3:7" s="3" customFormat="1" ht="12.75">
      <c r="C179" s="4"/>
      <c r="E179" s="4"/>
      <c r="G179" s="4"/>
    </row>
    <row r="180" spans="3:7" s="3" customFormat="1" ht="12.75">
      <c r="C180" s="4"/>
      <c r="E180" s="4"/>
      <c r="G180" s="4"/>
    </row>
    <row r="181" spans="3:7" s="3" customFormat="1" ht="12.75">
      <c r="C181" s="4"/>
      <c r="E181" s="4"/>
      <c r="G181" s="4"/>
    </row>
    <row r="182" spans="3:7" s="3" customFormat="1" ht="12.75">
      <c r="C182" s="4"/>
      <c r="E182" s="4"/>
      <c r="G182" s="4"/>
    </row>
    <row r="183" spans="3:7" s="3" customFormat="1" ht="12.75">
      <c r="C183" s="4"/>
      <c r="E183" s="4"/>
      <c r="G183" s="4"/>
    </row>
    <row r="184" spans="3:7" s="3" customFormat="1" ht="12.75">
      <c r="C184" s="4"/>
      <c r="E184" s="4"/>
      <c r="G184" s="4"/>
    </row>
    <row r="185" spans="3:7" s="3" customFormat="1" ht="12.75">
      <c r="C185" s="4"/>
      <c r="E185" s="4"/>
      <c r="G185" s="4"/>
    </row>
    <row r="186" spans="3:7" s="3" customFormat="1" ht="12.75">
      <c r="C186" s="4"/>
      <c r="E186" s="4"/>
      <c r="G186" s="4"/>
    </row>
    <row r="187" spans="3:7" s="3" customFormat="1" ht="12.75">
      <c r="C187" s="4"/>
      <c r="E187" s="4"/>
      <c r="G187" s="4"/>
    </row>
    <row r="188" spans="3:7" s="3" customFormat="1" ht="12.75">
      <c r="C188" s="4"/>
      <c r="E188" s="4"/>
      <c r="G188" s="4"/>
    </row>
    <row r="189" spans="3:7" s="3" customFormat="1" ht="12.75">
      <c r="C189" s="4"/>
      <c r="E189" s="4"/>
      <c r="G189" s="4"/>
    </row>
    <row r="190" spans="3:7" s="3" customFormat="1" ht="12.75">
      <c r="C190" s="4"/>
      <c r="E190" s="4"/>
      <c r="G190" s="4"/>
    </row>
  </sheetData>
  <mergeCells count="3">
    <mergeCell ref="A88:A89"/>
    <mergeCell ref="A67:F68"/>
    <mergeCell ref="C6:E6"/>
  </mergeCells>
  <printOptions/>
  <pageMargins left="0.57" right="0.34" top="0.5" bottom="0.5" header="0.5" footer="0.5"/>
  <pageSetup horizontalDpi="360" verticalDpi="36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Yeap Hun Leng</dc:creator>
  <cp:keywords/>
  <dc:description/>
  <cp:lastModifiedBy>celine</cp:lastModifiedBy>
  <cp:lastPrinted>2007-07-19T10:40:33Z</cp:lastPrinted>
  <dcterms:created xsi:type="dcterms:W3CDTF">2002-10-15T02:26:37Z</dcterms:created>
  <dcterms:modified xsi:type="dcterms:W3CDTF">2007-07-19T10:41:59Z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260290729</vt:i4>
  </property>
  <property fmtid="{D5CDD505-2E9C-101B-9397-08002B2CF9AE}" pid="4" name="_EmailSubje">
    <vt:lpwstr>P.I.E. Industrial Berhad's Quarterly Report For The 2nd Quarter Ended June 30, 2007</vt:lpwstr>
  </property>
  <property fmtid="{D5CDD505-2E9C-101B-9397-08002B2CF9AE}" pid="5" name="_AuthorEma">
    <vt:lpwstr>CELINE@pan-intl.com</vt:lpwstr>
  </property>
  <property fmtid="{D5CDD505-2E9C-101B-9397-08002B2CF9AE}" pid="6" name="_AuthorEmailDisplayNa">
    <vt:lpwstr>Celine Cheah</vt:lpwstr>
  </property>
</Properties>
</file>